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75" windowWidth="9180" windowHeight="4440" activeTab="0"/>
  </bookViews>
  <sheets>
    <sheet name="Results" sheetId="1" r:id="rId1"/>
    <sheet name="Teams" sheetId="2" r:id="rId2"/>
    <sheet name="Individual" sheetId="3" r:id="rId3"/>
  </sheets>
  <definedNames>
    <definedName name="_xlnm.Print_Area" localSheetId="2">'Individual'!$A$1:$J$124</definedName>
    <definedName name="_xlnm.Print_Area" localSheetId="0">'Results'!$A$1:$L$159</definedName>
    <definedName name="_xlnm.Print_Area" localSheetId="1">'Teams'!$A$1:$M$47</definedName>
  </definedNames>
  <calcPr fullCalcOnLoad="1"/>
</workbook>
</file>

<file path=xl/sharedStrings.xml><?xml version="1.0" encoding="utf-8"?>
<sst xmlns="http://schemas.openxmlformats.org/spreadsheetml/2006/main" count="871" uniqueCount="371">
  <si>
    <t>O/L</t>
  </si>
  <si>
    <t>M</t>
  </si>
  <si>
    <t>W</t>
  </si>
  <si>
    <t>POSITION</t>
  </si>
  <si>
    <t>POINTS</t>
  </si>
  <si>
    <t>RUNNER</t>
  </si>
  <si>
    <t>CLUB</t>
  </si>
  <si>
    <t>NAME</t>
  </si>
  <si>
    <t>TIME</t>
  </si>
  <si>
    <t>INDIVIDUAL</t>
  </si>
  <si>
    <t>CAT</t>
  </si>
  <si>
    <t>PSN</t>
  </si>
  <si>
    <t>POSN</t>
  </si>
  <si>
    <t>TEAM</t>
  </si>
  <si>
    <t>CODE</t>
  </si>
  <si>
    <t>FRAM</t>
  </si>
  <si>
    <t>BUNG</t>
  </si>
  <si>
    <t>WOOD</t>
  </si>
  <si>
    <t>STOW</t>
  </si>
  <si>
    <t>BURY</t>
  </si>
  <si>
    <t>TOTAL</t>
  </si>
  <si>
    <t>OVERALL</t>
  </si>
  <si>
    <t>MEN</t>
  </si>
  <si>
    <t>WOMEN</t>
  </si>
  <si>
    <t>PTS</t>
  </si>
  <si>
    <t>NO</t>
  </si>
  <si>
    <t>FF</t>
  </si>
  <si>
    <t>Jean Cox</t>
  </si>
  <si>
    <t>Jackie Abbott</t>
  </si>
  <si>
    <t>Carina Sewell</t>
  </si>
  <si>
    <t>Dee Guite</t>
  </si>
  <si>
    <t>Dick Dolan</t>
  </si>
  <si>
    <t>Fred Boggis</t>
  </si>
  <si>
    <t>Roger Ackerley</t>
  </si>
  <si>
    <t>F</t>
  </si>
  <si>
    <t>Ken Rooke</t>
  </si>
  <si>
    <t>WY</t>
  </si>
  <si>
    <t>Richard Moore</t>
  </si>
  <si>
    <t>Simon Millett</t>
  </si>
  <si>
    <t>Joe Skipper</t>
  </si>
  <si>
    <t>Chris Pimlott</t>
  </si>
  <si>
    <t>Richard Hilling</t>
  </si>
  <si>
    <t>Dale Gowen</t>
  </si>
  <si>
    <t>Nigel Herrod</t>
  </si>
  <si>
    <t>Adrian Sadler</t>
  </si>
  <si>
    <t>Andrew Fretwell</t>
  </si>
  <si>
    <t>Elies Mann</t>
  </si>
  <si>
    <t>Tony Millett</t>
  </si>
  <si>
    <t>Ann Millett</t>
  </si>
  <si>
    <t>Andy Burt</t>
  </si>
  <si>
    <t>Amy Faulkner</t>
  </si>
  <si>
    <t>PA</t>
  </si>
  <si>
    <t>Andy Taylor</t>
  </si>
  <si>
    <t>Peter Golding</t>
  </si>
  <si>
    <t>Chris Cooke</t>
  </si>
  <si>
    <t>Mike Chambers</t>
  </si>
  <si>
    <t>Will Peck</t>
  </si>
  <si>
    <t>Brian Peck</t>
  </si>
  <si>
    <t>Gill Leathers</t>
  </si>
  <si>
    <t>Sam Cadman</t>
  </si>
  <si>
    <t>Trish Dennison</t>
  </si>
  <si>
    <t>FE</t>
  </si>
  <si>
    <t>Mark Pinney</t>
  </si>
  <si>
    <t>Tim Finegan</t>
  </si>
  <si>
    <t>Joy Griffiths</t>
  </si>
  <si>
    <t>ST</t>
  </si>
  <si>
    <t>Anne Fish</t>
  </si>
  <si>
    <t>Jan Starmer</t>
  </si>
  <si>
    <t>Rachel Champion</t>
  </si>
  <si>
    <t>Miles Garrod</t>
  </si>
  <si>
    <t>Jim King</t>
  </si>
  <si>
    <t>John Browning</t>
  </si>
  <si>
    <t>Nick Stephens</t>
  </si>
  <si>
    <t>Grayhame Fish</t>
  </si>
  <si>
    <t>Chris Starmer</t>
  </si>
  <si>
    <t>Colin Pitts</t>
  </si>
  <si>
    <t>IH</t>
  </si>
  <si>
    <t>Tony Fuller</t>
  </si>
  <si>
    <t>Kevin Pierce</t>
  </si>
  <si>
    <t>Michael Fuller</t>
  </si>
  <si>
    <t>Matt Gisby</t>
  </si>
  <si>
    <t>Matt Byam</t>
  </si>
  <si>
    <t>Andrea McNally</t>
  </si>
  <si>
    <t>Wendy Sealy</t>
  </si>
  <si>
    <t>Elizabeth Welbourn</t>
  </si>
  <si>
    <t>Hannah Arbon</t>
  </si>
  <si>
    <t>NE</t>
  </si>
  <si>
    <t>Neville Clarke</t>
  </si>
  <si>
    <t>Steve Peck</t>
  </si>
  <si>
    <t>Peter Cotton</t>
  </si>
  <si>
    <t>Steve Edwards</t>
  </si>
  <si>
    <t>Neil Payne</t>
  </si>
  <si>
    <t>Dave Peck</t>
  </si>
  <si>
    <t>Tommy Smith</t>
  </si>
  <si>
    <t>Lisa Jennings</t>
  </si>
  <si>
    <t>BG</t>
  </si>
  <si>
    <t>Shelly Smith</t>
  </si>
  <si>
    <t>Judy Potter</t>
  </si>
  <si>
    <t>Mervyn Kesselring</t>
  </si>
  <si>
    <t>IB</t>
  </si>
  <si>
    <t>Graham White</t>
  </si>
  <si>
    <t>John Gabriel</t>
  </si>
  <si>
    <t>Steve Robinson</t>
  </si>
  <si>
    <t>Tom Challener</t>
  </si>
  <si>
    <t>Mark Hird</t>
  </si>
  <si>
    <t>Ian Duggan</t>
  </si>
  <si>
    <t>Pete Hurry</t>
  </si>
  <si>
    <t>Sue Hargadon</t>
  </si>
  <si>
    <t>LO</t>
  </si>
  <si>
    <t>Tom Strowlger</t>
  </si>
  <si>
    <t>Kevin Sharman</t>
  </si>
  <si>
    <t>Mark Womack</t>
  </si>
  <si>
    <t>Roger Mawer</t>
  </si>
  <si>
    <t>Andy Hicks</t>
  </si>
  <si>
    <t>Barry Smith</t>
  </si>
  <si>
    <t>Kevin Smith</t>
  </si>
  <si>
    <t>Gary Hutchings</t>
  </si>
  <si>
    <t>Tom Tica</t>
  </si>
  <si>
    <t>Bungay Black Dog</t>
  </si>
  <si>
    <t>Felixstowe</t>
  </si>
  <si>
    <t>Flying Shufflers</t>
  </si>
  <si>
    <t>Ipswich Harriers</t>
  </si>
  <si>
    <t>Lowestoft</t>
  </si>
  <si>
    <t>Newmarket</t>
  </si>
  <si>
    <t>Stowmarket</t>
  </si>
  <si>
    <t>St Edmunds A</t>
  </si>
  <si>
    <t>St Edmunds B</t>
  </si>
  <si>
    <t>Waveney Valley A</t>
  </si>
  <si>
    <t>Waveney Valley B</t>
  </si>
  <si>
    <t>LADIES 17+</t>
  </si>
  <si>
    <t>LADIES 20+</t>
  </si>
  <si>
    <t>LADIES 35+</t>
  </si>
  <si>
    <t>LADIES 40+</t>
  </si>
  <si>
    <t>MEN 17+</t>
  </si>
  <si>
    <t>MEN 70+</t>
  </si>
  <si>
    <t>MEN 65+</t>
  </si>
  <si>
    <t>MEN 60+</t>
  </si>
  <si>
    <t>MEN 55+</t>
  </si>
  <si>
    <t>MEN 50+</t>
  </si>
  <si>
    <t>MEN 45+</t>
  </si>
  <si>
    <t>MEN 40+</t>
  </si>
  <si>
    <t>MEN 20+</t>
  </si>
  <si>
    <t>LADIES 60+</t>
  </si>
  <si>
    <t>LADIES 55+</t>
  </si>
  <si>
    <t>LADIES 50+</t>
  </si>
  <si>
    <t>LADIES 45+</t>
  </si>
  <si>
    <t>Ipswich &amp; Bildeston</t>
  </si>
  <si>
    <t>Pat Partidge</t>
  </si>
  <si>
    <t>David Pryce</t>
  </si>
  <si>
    <t>Julian Long</t>
  </si>
  <si>
    <t>Mike Troop</t>
  </si>
  <si>
    <t>Annabel Bennett</t>
  </si>
  <si>
    <t>John Greener</t>
  </si>
  <si>
    <t>Rob Coll</t>
  </si>
  <si>
    <t>Ronel van der Merwe</t>
  </si>
  <si>
    <t>FS</t>
  </si>
  <si>
    <t>Stephen Gibbs</t>
  </si>
  <si>
    <t>David Punt</t>
  </si>
  <si>
    <t>Les Heath</t>
  </si>
  <si>
    <t>Cheryl Heath</t>
  </si>
  <si>
    <t>Dawn Mason</t>
  </si>
  <si>
    <t>WS</t>
  </si>
  <si>
    <t>West Suffolk</t>
  </si>
  <si>
    <t>Bob Ratcliffe</t>
  </si>
  <si>
    <t>Phil Hazell</t>
  </si>
  <si>
    <t>Chris Pattle</t>
  </si>
  <si>
    <t>Kevin Vaughn</t>
  </si>
  <si>
    <t>Carl Marston</t>
  </si>
  <si>
    <t>Peter Lambillion</t>
  </si>
  <si>
    <t>Andrew Clark</t>
  </si>
  <si>
    <t>Jenna Heath</t>
  </si>
  <si>
    <t>Steve Miller</t>
  </si>
  <si>
    <t>Colin Whale</t>
  </si>
  <si>
    <t>Zoe Rookyard</t>
  </si>
  <si>
    <t>Dave Levens</t>
  </si>
  <si>
    <t>Hayley Suttle</t>
  </si>
  <si>
    <t>Colin Ridley</t>
  </si>
  <si>
    <t>33.40</t>
  </si>
  <si>
    <t>35.21</t>
  </si>
  <si>
    <t>35.47</t>
  </si>
  <si>
    <t>36.22</t>
  </si>
  <si>
    <t>38.35</t>
  </si>
  <si>
    <t>39.34</t>
  </si>
  <si>
    <t>39.59</t>
  </si>
  <si>
    <t>41.15</t>
  </si>
  <si>
    <t>42.11</t>
  </si>
  <si>
    <t>42.45</t>
  </si>
  <si>
    <t>42.52</t>
  </si>
  <si>
    <t>43.07</t>
  </si>
  <si>
    <t>44.04</t>
  </si>
  <si>
    <t>44.08</t>
  </si>
  <si>
    <t>44.18</t>
  </si>
  <si>
    <t>PA2</t>
  </si>
  <si>
    <t>WY2</t>
  </si>
  <si>
    <t>Bury M</t>
  </si>
  <si>
    <t>Bury W</t>
  </si>
  <si>
    <t>Stow M</t>
  </si>
  <si>
    <t>Stow W</t>
  </si>
  <si>
    <t>Chris Jones</t>
  </si>
  <si>
    <t>Andy Bain</t>
  </si>
  <si>
    <t>Cold, Dry, Very windy, Mainly firm</t>
  </si>
  <si>
    <t>Andy Fretwell</t>
  </si>
  <si>
    <t>Michelle Minty</t>
  </si>
  <si>
    <t>Jamie Shaw</t>
  </si>
  <si>
    <t>Trevor Kelsey-Smith</t>
  </si>
  <si>
    <t>Steve Gibbs</t>
  </si>
  <si>
    <t>Susan Matthews</t>
  </si>
  <si>
    <t>Vince Calver</t>
  </si>
  <si>
    <t>Lucy Ruddock</t>
  </si>
  <si>
    <t>Tom Challenor</t>
  </si>
  <si>
    <t>Abbie Thorrington</t>
  </si>
  <si>
    <t>Jim Beeton</t>
  </si>
  <si>
    <t>Neville Clark</t>
  </si>
  <si>
    <t>Kevin Collins</t>
  </si>
  <si>
    <t>David Peck</t>
  </si>
  <si>
    <t>Jackie Goodridge</t>
  </si>
  <si>
    <t>Jenny O'Callaghan</t>
  </si>
  <si>
    <t>Simon Palmer</t>
  </si>
  <si>
    <t>Karen Payne</t>
  </si>
  <si>
    <t>Roger Hobson</t>
  </si>
  <si>
    <t>Ray Howard</t>
  </si>
  <si>
    <t>Mike Chaplin</t>
  </si>
  <si>
    <t>Jonathon Girling</t>
  </si>
  <si>
    <t>Rob Mackenzie</t>
  </si>
  <si>
    <t>John Orr</t>
  </si>
  <si>
    <t>James Kelly</t>
  </si>
  <si>
    <t>Louise Bunch</t>
  </si>
  <si>
    <t>Peter Ciappi</t>
  </si>
  <si>
    <t>Rose Norris</t>
  </si>
  <si>
    <t>James Mwayi</t>
  </si>
  <si>
    <t>Jo Naughton</t>
  </si>
  <si>
    <t>Malcom Hogarth</t>
  </si>
  <si>
    <t>Ann Hogarth</t>
  </si>
  <si>
    <t>Becky Jack</t>
  </si>
  <si>
    <t>Heidi Bingham</t>
  </si>
  <si>
    <t>Tamara Jordan</t>
  </si>
  <si>
    <t>Tracy Lee</t>
  </si>
  <si>
    <t>Julie George</t>
  </si>
  <si>
    <t>Jo Fraser</t>
  </si>
  <si>
    <t>Mat Gisby</t>
  </si>
  <si>
    <t>David Sealy</t>
  </si>
  <si>
    <t>Matt Robinson</t>
  </si>
  <si>
    <t>Kevin Vaughan</t>
  </si>
  <si>
    <t>Ashley Grimson</t>
  </si>
  <si>
    <t>Peter Foody</t>
  </si>
  <si>
    <t>Mike Troup</t>
  </si>
  <si>
    <t>Pat Partridge</t>
  </si>
  <si>
    <t>Sue Garvey</t>
  </si>
  <si>
    <t>Chris Cook</t>
  </si>
  <si>
    <t>Glen Morton</t>
  </si>
  <si>
    <t>Katy Turner</t>
  </si>
  <si>
    <t>Julie Heath</t>
  </si>
  <si>
    <t>William Peck</t>
  </si>
  <si>
    <t>33.16</t>
  </si>
  <si>
    <t>32.34</t>
  </si>
  <si>
    <t>34.13</t>
  </si>
  <si>
    <t>34.26</t>
  </si>
  <si>
    <t>34.40</t>
  </si>
  <si>
    <t>35.01</t>
  </si>
  <si>
    <t>35.05</t>
  </si>
  <si>
    <t>35.12</t>
  </si>
  <si>
    <t>35.31</t>
  </si>
  <si>
    <t>35.44</t>
  </si>
  <si>
    <t>35.55</t>
  </si>
  <si>
    <t>36.10</t>
  </si>
  <si>
    <t>36.14</t>
  </si>
  <si>
    <t>36.23</t>
  </si>
  <si>
    <t>36.24</t>
  </si>
  <si>
    <t>36.29</t>
  </si>
  <si>
    <t>37.04</t>
  </si>
  <si>
    <t>37.12</t>
  </si>
  <si>
    <t>37.16</t>
  </si>
  <si>
    <t>37.21</t>
  </si>
  <si>
    <t>37.39</t>
  </si>
  <si>
    <t>37.50</t>
  </si>
  <si>
    <t>38.06</t>
  </si>
  <si>
    <t>38.24</t>
  </si>
  <si>
    <t>38.28</t>
  </si>
  <si>
    <t>38.39</t>
  </si>
  <si>
    <t>38.59</t>
  </si>
  <si>
    <t>39.06</t>
  </si>
  <si>
    <t>39.10</t>
  </si>
  <si>
    <t>39.45</t>
  </si>
  <si>
    <t>39.53</t>
  </si>
  <si>
    <t>40.05</t>
  </si>
  <si>
    <t>40.28</t>
  </si>
  <si>
    <t>40.41</t>
  </si>
  <si>
    <t>40.51</t>
  </si>
  <si>
    <t>41.11</t>
  </si>
  <si>
    <t>41.40</t>
  </si>
  <si>
    <t>41.45</t>
  </si>
  <si>
    <t>41.48</t>
  </si>
  <si>
    <t>42.00</t>
  </si>
  <si>
    <t>42.03</t>
  </si>
  <si>
    <t>42.26</t>
  </si>
  <si>
    <t>42.41</t>
  </si>
  <si>
    <t>42.46</t>
  </si>
  <si>
    <t>42.49</t>
  </si>
  <si>
    <t>42.57</t>
  </si>
  <si>
    <t>43.00</t>
  </si>
  <si>
    <t>43.05</t>
  </si>
  <si>
    <t>43.14</t>
  </si>
  <si>
    <t>43.21</t>
  </si>
  <si>
    <t>43.30</t>
  </si>
  <si>
    <t>43.37</t>
  </si>
  <si>
    <t>43.40</t>
  </si>
  <si>
    <t>43.44</t>
  </si>
  <si>
    <t>44.00</t>
  </si>
  <si>
    <t>44.20</t>
  </si>
  <si>
    <t>44.25</t>
  </si>
  <si>
    <t>44.27</t>
  </si>
  <si>
    <t>44.28</t>
  </si>
  <si>
    <t>44.36</t>
  </si>
  <si>
    <t>44.49</t>
  </si>
  <si>
    <t>44.50</t>
  </si>
  <si>
    <t>44.55</t>
  </si>
  <si>
    <t>44.59</t>
  </si>
  <si>
    <t>45.01</t>
  </si>
  <si>
    <t>45.13</t>
  </si>
  <si>
    <t>45.19</t>
  </si>
  <si>
    <t>45.24</t>
  </si>
  <si>
    <t>45.32</t>
  </si>
  <si>
    <t>45.33</t>
  </si>
  <si>
    <t>45.37</t>
  </si>
  <si>
    <t>45.41</t>
  </si>
  <si>
    <t>45.45</t>
  </si>
  <si>
    <t>46.00</t>
  </si>
  <si>
    <t>46.09</t>
  </si>
  <si>
    <t>46.17</t>
  </si>
  <si>
    <t>46.23</t>
  </si>
  <si>
    <t>46.25</t>
  </si>
  <si>
    <t>46.39</t>
  </si>
  <si>
    <t>46.49</t>
  </si>
  <si>
    <t>46.57</t>
  </si>
  <si>
    <t>46.59</t>
  </si>
  <si>
    <t>47.14</t>
  </si>
  <si>
    <t>47.55</t>
  </si>
  <si>
    <t>48.25</t>
  </si>
  <si>
    <t>48.27</t>
  </si>
  <si>
    <t>48.42</t>
  </si>
  <si>
    <t>49.04</t>
  </si>
  <si>
    <t>49.14</t>
  </si>
  <si>
    <t>49.19</t>
  </si>
  <si>
    <t>49.29</t>
  </si>
  <si>
    <t>49.46</t>
  </si>
  <si>
    <t>49.56</t>
  </si>
  <si>
    <t>50.06</t>
  </si>
  <si>
    <t>50.11</t>
  </si>
  <si>
    <t>50.16</t>
  </si>
  <si>
    <t>50.17</t>
  </si>
  <si>
    <t>50.45</t>
  </si>
  <si>
    <t>50.52</t>
  </si>
  <si>
    <t>51.23</t>
  </si>
  <si>
    <t>51.33</t>
  </si>
  <si>
    <t>51.41</t>
  </si>
  <si>
    <t>53.01</t>
  </si>
  <si>
    <t>53.23</t>
  </si>
  <si>
    <t>53.39</t>
  </si>
  <si>
    <t>53.48</t>
  </si>
  <si>
    <t>53.46</t>
  </si>
  <si>
    <t>54.07</t>
  </si>
  <si>
    <t>55.49</t>
  </si>
  <si>
    <t>56.49</t>
  </si>
  <si>
    <t>57.02</t>
  </si>
  <si>
    <t>58.32</t>
  </si>
  <si>
    <t>61.21</t>
  </si>
  <si>
    <t>62.17</t>
  </si>
  <si>
    <t>65.01</t>
  </si>
  <si>
    <t>66.29</t>
  </si>
  <si>
    <t>Simon Brummitt</t>
  </si>
  <si>
    <t>STOWMARKET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</si>
</sst>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  <numFmt numFmtId="165" formatCode="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d\-mmm\-yy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thin"/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9" xfId="0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5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40" xfId="0" applyBorder="1" applyAlignment="1">
      <alignment horizontal="left"/>
    </xf>
    <xf numFmtId="0" fontId="2" fillId="0" borderId="56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57" xfId="0" applyBorder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4" xfId="0" applyBorder="1" applyAlignment="1">
      <alignment/>
    </xf>
    <xf numFmtId="49" fontId="0" fillId="0" borderId="68" xfId="0" applyNumberForma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4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49" fontId="0" fillId="0" borderId="7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6" xfId="0" applyFont="1" applyBorder="1" applyAlignment="1">
      <alignment horizontal="left"/>
    </xf>
    <xf numFmtId="0" fontId="2" fillId="0" borderId="77" xfId="0" applyFont="1" applyBorder="1" applyAlignment="1">
      <alignment horizontal="left"/>
    </xf>
    <xf numFmtId="0" fontId="0" fillId="0" borderId="77" xfId="0" applyBorder="1" applyAlignment="1">
      <alignment horizontal="center"/>
    </xf>
    <xf numFmtId="169" fontId="0" fillId="0" borderId="77" xfId="0" applyNumberFormat="1" applyBorder="1" applyAlignment="1">
      <alignment horizontal="center"/>
    </xf>
    <xf numFmtId="169" fontId="0" fillId="0" borderId="78" xfId="0" applyNumberForma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5" fillId="2" borderId="79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/>
    </xf>
    <xf numFmtId="0" fontId="0" fillId="2" borderId="80" xfId="0" applyFill="1" applyBorder="1" applyAlignment="1">
      <alignment horizontal="center"/>
    </xf>
    <xf numFmtId="0" fontId="0" fillId="2" borderId="85" xfId="0" applyFill="1" applyBorder="1" applyAlignment="1">
      <alignment horizontal="center"/>
    </xf>
    <xf numFmtId="0" fontId="0" fillId="0" borderId="86" xfId="0" applyFill="1" applyBorder="1" applyAlignment="1">
      <alignment/>
    </xf>
    <xf numFmtId="0" fontId="6" fillId="2" borderId="80" xfId="0" applyFont="1" applyFill="1" applyBorder="1" applyAlignment="1">
      <alignment horizontal="center"/>
    </xf>
    <xf numFmtId="0" fontId="6" fillId="2" borderId="85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 topLeftCell="A1">
      <pane ySplit="3" topLeftCell="BM118" activePane="bottomLeft" state="frozen"/>
      <selection pane="topLeft" activeCell="A1" sqref="A1"/>
      <selection pane="bottomLeft" activeCell="L126" sqref="L126"/>
    </sheetView>
  </sheetViews>
  <sheetFormatPr defaultColWidth="9.140625" defaultRowHeight="12.75"/>
  <cols>
    <col min="1" max="1" width="4.421875" style="4" customWidth="1"/>
    <col min="2" max="2" width="4.28125" style="5" customWidth="1"/>
    <col min="3" max="4" width="4.140625" style="5" customWidth="1"/>
    <col min="5" max="5" width="4.140625" style="10" customWidth="1"/>
    <col min="6" max="6" width="6.140625" style="13" customWidth="1"/>
    <col min="7" max="7" width="27.57421875" style="6" customWidth="1"/>
    <col min="8" max="8" width="6.00390625" style="71" customWidth="1"/>
    <col min="9" max="9" width="2.57421875" style="12" customWidth="1"/>
    <col min="10" max="10" width="3.421875" style="5" customWidth="1"/>
    <col min="11" max="11" width="6.28125" style="40" customWidth="1"/>
  </cols>
  <sheetData>
    <row r="1" spans="1:11" ht="13.5" thickBot="1">
      <c r="A1" s="124" t="s">
        <v>370</v>
      </c>
      <c r="B1" s="125"/>
      <c r="C1" s="125"/>
      <c r="D1" s="125"/>
      <c r="E1" s="126" t="s">
        <v>200</v>
      </c>
      <c r="F1" s="126"/>
      <c r="G1" s="126"/>
      <c r="H1" s="126"/>
      <c r="I1" s="127">
        <v>38396</v>
      </c>
      <c r="J1" s="127"/>
      <c r="K1" s="128"/>
    </row>
    <row r="2" spans="1:11" s="2" customFormat="1" ht="14.25" thickBot="1" thickTop="1">
      <c r="A2" s="131" t="s">
        <v>3</v>
      </c>
      <c r="B2" s="132"/>
      <c r="C2" s="133"/>
      <c r="D2" s="134" t="s">
        <v>4</v>
      </c>
      <c r="E2" s="133"/>
      <c r="F2" s="135" t="s">
        <v>5</v>
      </c>
      <c r="G2" s="135"/>
      <c r="H2" s="135"/>
      <c r="I2" s="135" t="s">
        <v>9</v>
      </c>
      <c r="J2" s="135"/>
      <c r="K2" s="136"/>
    </row>
    <row r="3" spans="1:12" s="2" customFormat="1" ht="13.5" thickBot="1">
      <c r="A3" s="52" t="s">
        <v>0</v>
      </c>
      <c r="B3" s="53" t="s">
        <v>1</v>
      </c>
      <c r="C3" s="54" t="s">
        <v>2</v>
      </c>
      <c r="D3" s="55" t="s">
        <v>1</v>
      </c>
      <c r="E3" s="54" t="s">
        <v>2</v>
      </c>
      <c r="F3" s="60" t="s">
        <v>6</v>
      </c>
      <c r="G3" s="53" t="s">
        <v>7</v>
      </c>
      <c r="H3" s="70" t="s">
        <v>8</v>
      </c>
      <c r="I3" s="129" t="s">
        <v>10</v>
      </c>
      <c r="J3" s="130"/>
      <c r="K3" s="56" t="s">
        <v>12</v>
      </c>
      <c r="L3" s="2" t="s">
        <v>20</v>
      </c>
    </row>
    <row r="4" spans="1:11" ht="13.5" thickTop="1">
      <c r="A4" s="7">
        <v>1</v>
      </c>
      <c r="B4" s="8">
        <v>1</v>
      </c>
      <c r="C4" s="34"/>
      <c r="D4" s="33">
        <v>99</v>
      </c>
      <c r="F4" s="58" t="s">
        <v>51</v>
      </c>
      <c r="G4" s="9" t="s">
        <v>241</v>
      </c>
      <c r="H4" s="72" t="s">
        <v>254</v>
      </c>
      <c r="I4" s="11" t="s">
        <v>1</v>
      </c>
      <c r="J4" s="8">
        <v>20</v>
      </c>
      <c r="K4" s="39">
        <v>1</v>
      </c>
    </row>
    <row r="5" spans="1:11" ht="12.75">
      <c r="A5" s="4">
        <v>2</v>
      </c>
      <c r="B5" s="5">
        <v>2</v>
      </c>
      <c r="C5" s="14"/>
      <c r="D5" s="13">
        <v>98</v>
      </c>
      <c r="F5" s="58" t="s">
        <v>36</v>
      </c>
      <c r="G5" s="6" t="s">
        <v>37</v>
      </c>
      <c r="H5" s="73" t="s">
        <v>253</v>
      </c>
      <c r="I5" s="11" t="s">
        <v>1</v>
      </c>
      <c r="J5" s="5">
        <v>20</v>
      </c>
      <c r="K5" s="40">
        <v>2</v>
      </c>
    </row>
    <row r="6" spans="1:11" ht="12.75">
      <c r="A6" s="7">
        <v>3</v>
      </c>
      <c r="B6" s="8">
        <v>3</v>
      </c>
      <c r="C6" s="14"/>
      <c r="D6" s="13">
        <v>97</v>
      </c>
      <c r="F6" s="58" t="s">
        <v>36</v>
      </c>
      <c r="G6" s="6" t="s">
        <v>198</v>
      </c>
      <c r="H6" s="73" t="s">
        <v>177</v>
      </c>
      <c r="I6" s="11" t="s">
        <v>1</v>
      </c>
      <c r="J6" s="5">
        <v>17</v>
      </c>
      <c r="K6" s="40">
        <v>1</v>
      </c>
    </row>
    <row r="7" spans="1:11" ht="12.75">
      <c r="A7" s="4">
        <v>4</v>
      </c>
      <c r="B7" s="5">
        <v>4</v>
      </c>
      <c r="C7" s="14"/>
      <c r="D7" s="13">
        <v>96</v>
      </c>
      <c r="F7" s="58" t="s">
        <v>86</v>
      </c>
      <c r="G7" s="6" t="s">
        <v>211</v>
      </c>
      <c r="H7" s="73" t="s">
        <v>255</v>
      </c>
      <c r="I7" s="11" t="s">
        <v>1</v>
      </c>
      <c r="J7" s="5">
        <v>20</v>
      </c>
      <c r="K7" s="40">
        <v>3</v>
      </c>
    </row>
    <row r="8" spans="1:11" ht="12.75">
      <c r="A8" s="7">
        <v>5</v>
      </c>
      <c r="B8" s="8">
        <v>5</v>
      </c>
      <c r="C8" s="14"/>
      <c r="D8" s="13">
        <v>95</v>
      </c>
      <c r="F8" s="58" t="s">
        <v>108</v>
      </c>
      <c r="G8" s="6" t="s">
        <v>110</v>
      </c>
      <c r="H8" s="73" t="s">
        <v>256</v>
      </c>
      <c r="I8" s="11" t="s">
        <v>1</v>
      </c>
      <c r="J8" s="5">
        <v>20</v>
      </c>
      <c r="K8" s="40">
        <v>4</v>
      </c>
    </row>
    <row r="9" spans="1:11" ht="12.75">
      <c r="A9" s="4">
        <v>6</v>
      </c>
      <c r="B9" s="5">
        <v>6</v>
      </c>
      <c r="C9" s="14"/>
      <c r="D9" s="13">
        <v>94</v>
      </c>
      <c r="F9" s="58" t="s">
        <v>51</v>
      </c>
      <c r="G9" s="6" t="s">
        <v>242</v>
      </c>
      <c r="H9" s="73" t="s">
        <v>257</v>
      </c>
      <c r="I9" s="11" t="s">
        <v>1</v>
      </c>
      <c r="J9" s="5">
        <v>40</v>
      </c>
      <c r="K9" s="40">
        <v>1</v>
      </c>
    </row>
    <row r="10" spans="1:11" ht="12.75">
      <c r="A10" s="7">
        <v>7</v>
      </c>
      <c r="B10" s="8">
        <v>7</v>
      </c>
      <c r="C10" s="14"/>
      <c r="D10" s="13">
        <v>93</v>
      </c>
      <c r="F10" s="58" t="s">
        <v>161</v>
      </c>
      <c r="G10" s="6" t="s">
        <v>176</v>
      </c>
      <c r="H10" s="73" t="s">
        <v>258</v>
      </c>
      <c r="I10" s="11" t="s">
        <v>1</v>
      </c>
      <c r="J10" s="5">
        <v>40</v>
      </c>
      <c r="K10" s="40">
        <v>2</v>
      </c>
    </row>
    <row r="11" spans="1:11" ht="12.75">
      <c r="A11" s="4">
        <v>8</v>
      </c>
      <c r="B11" s="5">
        <v>8</v>
      </c>
      <c r="C11" s="14"/>
      <c r="D11" s="13">
        <v>92</v>
      </c>
      <c r="F11" s="58" t="s">
        <v>51</v>
      </c>
      <c r="G11" s="6" t="s">
        <v>54</v>
      </c>
      <c r="H11" s="73" t="s">
        <v>259</v>
      </c>
      <c r="I11" s="11" t="s">
        <v>1</v>
      </c>
      <c r="J11" s="5">
        <v>40</v>
      </c>
      <c r="K11" s="40">
        <v>3</v>
      </c>
    </row>
    <row r="12" spans="1:11" ht="12.75">
      <c r="A12" s="7">
        <v>9</v>
      </c>
      <c r="B12" s="8">
        <v>9</v>
      </c>
      <c r="C12" s="14"/>
      <c r="D12" s="13">
        <v>91</v>
      </c>
      <c r="F12" s="58" t="s">
        <v>65</v>
      </c>
      <c r="G12" s="6" t="s">
        <v>72</v>
      </c>
      <c r="H12" s="73" t="s">
        <v>260</v>
      </c>
      <c r="I12" s="11" t="s">
        <v>1</v>
      </c>
      <c r="J12" s="5">
        <v>40</v>
      </c>
      <c r="K12" s="40">
        <v>4</v>
      </c>
    </row>
    <row r="13" spans="1:11" ht="12.75">
      <c r="A13" s="4">
        <v>10</v>
      </c>
      <c r="B13" s="5">
        <v>10</v>
      </c>
      <c r="C13" s="14"/>
      <c r="D13" s="13">
        <v>90</v>
      </c>
      <c r="F13" s="58" t="s">
        <v>65</v>
      </c>
      <c r="G13" s="6" t="s">
        <v>74</v>
      </c>
      <c r="H13" s="73" t="s">
        <v>178</v>
      </c>
      <c r="I13" s="11" t="s">
        <v>1</v>
      </c>
      <c r="J13" s="5">
        <v>45</v>
      </c>
      <c r="K13" s="40">
        <v>1</v>
      </c>
    </row>
    <row r="14" spans="1:11" ht="12.75">
      <c r="A14" s="7">
        <v>11</v>
      </c>
      <c r="B14" s="8">
        <v>11</v>
      </c>
      <c r="C14" s="14"/>
      <c r="D14" s="13">
        <v>89</v>
      </c>
      <c r="F14" s="58" t="s">
        <v>161</v>
      </c>
      <c r="G14" s="6" t="s">
        <v>203</v>
      </c>
      <c r="H14" s="73" t="s">
        <v>261</v>
      </c>
      <c r="I14" s="11" t="s">
        <v>1</v>
      </c>
      <c r="J14" s="5">
        <v>17</v>
      </c>
      <c r="K14" s="40">
        <v>2</v>
      </c>
    </row>
    <row r="15" spans="1:11" ht="12.75">
      <c r="A15" s="4">
        <v>12</v>
      </c>
      <c r="B15" s="5">
        <v>12</v>
      </c>
      <c r="C15" s="14"/>
      <c r="D15" s="13">
        <v>88</v>
      </c>
      <c r="F15" s="58" t="s">
        <v>76</v>
      </c>
      <c r="G15" s="6" t="s">
        <v>79</v>
      </c>
      <c r="H15" s="73" t="s">
        <v>262</v>
      </c>
      <c r="I15" s="11" t="s">
        <v>1</v>
      </c>
      <c r="J15" s="5">
        <v>17</v>
      </c>
      <c r="K15" s="40">
        <v>3</v>
      </c>
    </row>
    <row r="16" spans="1:11" ht="12.75">
      <c r="A16" s="7">
        <v>13</v>
      </c>
      <c r="B16" s="8">
        <v>13</v>
      </c>
      <c r="C16" s="14"/>
      <c r="D16" s="13">
        <v>87</v>
      </c>
      <c r="F16" s="58" t="s">
        <v>51</v>
      </c>
      <c r="G16" s="6" t="s">
        <v>243</v>
      </c>
      <c r="H16" s="73" t="s">
        <v>179</v>
      </c>
      <c r="I16" s="11" t="s">
        <v>1</v>
      </c>
      <c r="J16" s="5">
        <v>20</v>
      </c>
      <c r="K16" s="40">
        <v>5</v>
      </c>
    </row>
    <row r="17" spans="1:11" ht="12.75">
      <c r="A17" s="4">
        <v>14</v>
      </c>
      <c r="B17" s="5">
        <v>14</v>
      </c>
      <c r="C17" s="14"/>
      <c r="D17" s="13">
        <v>86</v>
      </c>
      <c r="F17" s="58" t="s">
        <v>76</v>
      </c>
      <c r="G17" s="6" t="s">
        <v>78</v>
      </c>
      <c r="H17" s="73" t="s">
        <v>263</v>
      </c>
      <c r="I17" s="11" t="s">
        <v>1</v>
      </c>
      <c r="J17" s="5">
        <v>20</v>
      </c>
      <c r="K17" s="40">
        <v>6</v>
      </c>
    </row>
    <row r="18" spans="1:11" ht="12.75">
      <c r="A18" s="7">
        <v>15</v>
      </c>
      <c r="B18" s="8">
        <v>15</v>
      </c>
      <c r="C18" s="14"/>
      <c r="D18" s="13">
        <v>85</v>
      </c>
      <c r="F18" s="58" t="s">
        <v>51</v>
      </c>
      <c r="G18" s="6" t="s">
        <v>244</v>
      </c>
      <c r="H18" s="73" t="s">
        <v>264</v>
      </c>
      <c r="I18" s="11" t="s">
        <v>1</v>
      </c>
      <c r="J18" s="5">
        <v>20</v>
      </c>
      <c r="K18" s="40">
        <v>7</v>
      </c>
    </row>
    <row r="19" spans="1:11" ht="12.75">
      <c r="A19" s="4">
        <v>16</v>
      </c>
      <c r="B19" s="5">
        <v>16</v>
      </c>
      <c r="C19" s="14"/>
      <c r="D19" s="13">
        <v>84</v>
      </c>
      <c r="F19" s="58" t="s">
        <v>51</v>
      </c>
      <c r="G19" s="6" t="s">
        <v>149</v>
      </c>
      <c r="H19" s="73" t="s">
        <v>265</v>
      </c>
      <c r="I19" s="11" t="s">
        <v>1</v>
      </c>
      <c r="J19" s="5">
        <v>20</v>
      </c>
      <c r="K19" s="40">
        <v>8</v>
      </c>
    </row>
    <row r="20" spans="1:11" ht="12.75">
      <c r="A20" s="7">
        <v>17</v>
      </c>
      <c r="B20" s="8">
        <v>17</v>
      </c>
      <c r="C20" s="14"/>
      <c r="D20" s="13">
        <v>83</v>
      </c>
      <c r="F20" s="58" t="s">
        <v>65</v>
      </c>
      <c r="G20" s="6" t="s">
        <v>75</v>
      </c>
      <c r="H20" s="73" t="s">
        <v>180</v>
      </c>
      <c r="I20" s="11" t="s">
        <v>1</v>
      </c>
      <c r="J20" s="5">
        <v>40</v>
      </c>
      <c r="K20" s="40">
        <v>5</v>
      </c>
    </row>
    <row r="21" spans="1:11" ht="12.75">
      <c r="A21" s="4">
        <v>18</v>
      </c>
      <c r="B21" s="5">
        <v>18</v>
      </c>
      <c r="C21" s="14"/>
      <c r="D21" s="13">
        <v>82</v>
      </c>
      <c r="F21" s="58" t="s">
        <v>36</v>
      </c>
      <c r="G21" s="6" t="s">
        <v>38</v>
      </c>
      <c r="H21" s="73" t="s">
        <v>266</v>
      </c>
      <c r="I21" s="11" t="s">
        <v>1</v>
      </c>
      <c r="J21" s="5">
        <v>17</v>
      </c>
      <c r="K21" s="40">
        <v>4</v>
      </c>
    </row>
    <row r="22" spans="1:11" ht="12.75">
      <c r="A22" s="7">
        <v>19</v>
      </c>
      <c r="B22" s="8">
        <v>19</v>
      </c>
      <c r="C22" s="14"/>
      <c r="D22" s="13">
        <v>81</v>
      </c>
      <c r="F22" s="58" t="s">
        <v>65</v>
      </c>
      <c r="G22" s="6" t="s">
        <v>369</v>
      </c>
      <c r="H22" s="73" t="s">
        <v>267</v>
      </c>
      <c r="I22" s="11" t="s">
        <v>1</v>
      </c>
      <c r="J22" s="5">
        <v>20</v>
      </c>
      <c r="K22" s="40">
        <v>9</v>
      </c>
    </row>
    <row r="23" spans="1:11" ht="12.75">
      <c r="A23" s="4">
        <v>20</v>
      </c>
      <c r="B23" s="5">
        <v>20</v>
      </c>
      <c r="C23" s="14"/>
      <c r="D23" s="13">
        <v>80</v>
      </c>
      <c r="F23" s="58" t="s">
        <v>99</v>
      </c>
      <c r="G23" s="6" t="s">
        <v>106</v>
      </c>
      <c r="H23" s="73" t="s">
        <v>268</v>
      </c>
      <c r="I23" s="11" t="s">
        <v>1</v>
      </c>
      <c r="J23" s="5">
        <v>20</v>
      </c>
      <c r="K23" s="40">
        <v>10</v>
      </c>
    </row>
    <row r="24" spans="1:11" ht="12.75">
      <c r="A24" s="7">
        <v>21</v>
      </c>
      <c r="B24" s="8">
        <v>21</v>
      </c>
      <c r="C24" s="14"/>
      <c r="D24" s="13">
        <v>79</v>
      </c>
      <c r="F24" s="58" t="s">
        <v>61</v>
      </c>
      <c r="G24" s="6" t="s">
        <v>207</v>
      </c>
      <c r="H24" s="73" t="s">
        <v>269</v>
      </c>
      <c r="I24" s="11" t="s">
        <v>1</v>
      </c>
      <c r="J24" s="5">
        <v>20</v>
      </c>
      <c r="K24" s="40">
        <v>11</v>
      </c>
    </row>
    <row r="25" spans="1:11" ht="12.75">
      <c r="A25" s="4">
        <v>22</v>
      </c>
      <c r="B25" s="5">
        <v>22</v>
      </c>
      <c r="C25" s="14"/>
      <c r="D25" s="13">
        <v>78</v>
      </c>
      <c r="F25" s="58" t="s">
        <v>86</v>
      </c>
      <c r="G25" s="6" t="s">
        <v>90</v>
      </c>
      <c r="H25" s="73" t="s">
        <v>270</v>
      </c>
      <c r="I25" s="11" t="s">
        <v>1</v>
      </c>
      <c r="J25" s="5">
        <v>40</v>
      </c>
      <c r="K25" s="40">
        <v>6</v>
      </c>
    </row>
    <row r="26" spans="1:11" ht="12.75">
      <c r="A26" s="7">
        <v>23</v>
      </c>
      <c r="B26" s="8">
        <v>23</v>
      </c>
      <c r="C26" s="14"/>
      <c r="D26" s="13">
        <v>77</v>
      </c>
      <c r="F26" s="58" t="s">
        <v>36</v>
      </c>
      <c r="G26" s="6" t="s">
        <v>40</v>
      </c>
      <c r="H26" s="73" t="s">
        <v>271</v>
      </c>
      <c r="I26" s="11" t="s">
        <v>1</v>
      </c>
      <c r="J26" s="5">
        <v>20</v>
      </c>
      <c r="K26" s="40">
        <v>12</v>
      </c>
    </row>
    <row r="27" spans="1:11" ht="12.75">
      <c r="A27" s="4">
        <v>24</v>
      </c>
      <c r="B27" s="5">
        <v>24</v>
      </c>
      <c r="C27" s="14"/>
      <c r="D27" s="13">
        <v>76</v>
      </c>
      <c r="F27" s="58" t="s">
        <v>36</v>
      </c>
      <c r="G27" s="6" t="s">
        <v>41</v>
      </c>
      <c r="H27" s="73" t="s">
        <v>272</v>
      </c>
      <c r="I27" s="11" t="s">
        <v>1</v>
      </c>
      <c r="J27" s="5">
        <v>45</v>
      </c>
      <c r="K27" s="40">
        <v>2</v>
      </c>
    </row>
    <row r="28" spans="1:11" ht="12.75">
      <c r="A28" s="7">
        <v>25</v>
      </c>
      <c r="B28" s="8">
        <v>25</v>
      </c>
      <c r="C28" s="14"/>
      <c r="D28" s="13">
        <v>75</v>
      </c>
      <c r="F28" s="58" t="s">
        <v>36</v>
      </c>
      <c r="G28" s="6" t="s">
        <v>199</v>
      </c>
      <c r="H28" s="73" t="s">
        <v>273</v>
      </c>
      <c r="I28" s="11" t="s">
        <v>1</v>
      </c>
      <c r="J28" s="5">
        <v>20</v>
      </c>
      <c r="K28" s="40">
        <v>13</v>
      </c>
    </row>
    <row r="29" spans="1:11" ht="12.75">
      <c r="A29" s="4">
        <v>26</v>
      </c>
      <c r="B29" s="5">
        <v>26</v>
      </c>
      <c r="C29" s="14"/>
      <c r="D29" s="13">
        <v>74</v>
      </c>
      <c r="F29" s="58" t="s">
        <v>99</v>
      </c>
      <c r="G29" s="6" t="s">
        <v>209</v>
      </c>
      <c r="H29" s="73" t="s">
        <v>274</v>
      </c>
      <c r="I29" s="11" t="s">
        <v>1</v>
      </c>
      <c r="J29" s="5">
        <v>17</v>
      </c>
      <c r="K29" s="40">
        <v>5</v>
      </c>
    </row>
    <row r="30" spans="1:11" ht="12.75">
      <c r="A30" s="4">
        <v>27</v>
      </c>
      <c r="B30" s="8"/>
      <c r="C30" s="14">
        <v>1</v>
      </c>
      <c r="D30" s="13"/>
      <c r="E30" s="10">
        <v>55</v>
      </c>
      <c r="F30" s="58" t="s">
        <v>65</v>
      </c>
      <c r="G30" s="6" t="s">
        <v>235</v>
      </c>
      <c r="H30" s="73" t="s">
        <v>275</v>
      </c>
      <c r="I30" s="11" t="s">
        <v>34</v>
      </c>
      <c r="J30" s="5">
        <v>20</v>
      </c>
      <c r="K30" s="40">
        <v>1</v>
      </c>
    </row>
    <row r="31" spans="1:11" ht="12.75">
      <c r="A31" s="7">
        <v>28</v>
      </c>
      <c r="C31" s="14">
        <v>2</v>
      </c>
      <c r="D31" s="13"/>
      <c r="E31" s="10">
        <v>54</v>
      </c>
      <c r="F31" s="58" t="s">
        <v>51</v>
      </c>
      <c r="G31" s="6" t="s">
        <v>58</v>
      </c>
      <c r="H31" s="73" t="s">
        <v>276</v>
      </c>
      <c r="I31" s="11" t="s">
        <v>34</v>
      </c>
      <c r="J31" s="5">
        <v>35</v>
      </c>
      <c r="K31" s="40">
        <v>1</v>
      </c>
    </row>
    <row r="32" spans="1:11" ht="12.75">
      <c r="A32" s="4">
        <v>29</v>
      </c>
      <c r="B32" s="8">
        <v>27</v>
      </c>
      <c r="C32" s="14"/>
      <c r="D32" s="13">
        <v>73</v>
      </c>
      <c r="F32" s="58" t="s">
        <v>65</v>
      </c>
      <c r="G32" s="6" t="s">
        <v>71</v>
      </c>
      <c r="H32" s="73" t="s">
        <v>277</v>
      </c>
      <c r="I32" s="11" t="s">
        <v>1</v>
      </c>
      <c r="J32" s="5">
        <v>20</v>
      </c>
      <c r="K32" s="40">
        <v>14</v>
      </c>
    </row>
    <row r="33" spans="1:11" ht="12.75">
      <c r="A33" s="7">
        <v>30</v>
      </c>
      <c r="B33" s="5">
        <v>28</v>
      </c>
      <c r="C33" s="14"/>
      <c r="D33" s="13">
        <v>72</v>
      </c>
      <c r="F33" s="58" t="s">
        <v>36</v>
      </c>
      <c r="G33" s="6" t="s">
        <v>42</v>
      </c>
      <c r="H33" s="73" t="s">
        <v>181</v>
      </c>
      <c r="I33" s="11" t="s">
        <v>1</v>
      </c>
      <c r="J33" s="5">
        <v>20</v>
      </c>
      <c r="K33" s="40">
        <v>15</v>
      </c>
    </row>
    <row r="34" spans="1:11" ht="12.75">
      <c r="A34" s="4">
        <v>31</v>
      </c>
      <c r="B34" s="8">
        <v>29</v>
      </c>
      <c r="C34" s="14"/>
      <c r="D34" s="13">
        <v>71</v>
      </c>
      <c r="F34" s="58" t="s">
        <v>99</v>
      </c>
      <c r="G34" s="6" t="s">
        <v>105</v>
      </c>
      <c r="H34" s="73" t="s">
        <v>278</v>
      </c>
      <c r="I34" s="11" t="s">
        <v>1</v>
      </c>
      <c r="J34" s="5">
        <v>20</v>
      </c>
      <c r="K34" s="40">
        <v>16</v>
      </c>
    </row>
    <row r="35" spans="1:11" ht="12.75">
      <c r="A35" s="7">
        <v>32</v>
      </c>
      <c r="B35" s="5">
        <v>30</v>
      </c>
      <c r="C35" s="14"/>
      <c r="D35" s="13">
        <v>70</v>
      </c>
      <c r="F35" s="58" t="s">
        <v>155</v>
      </c>
      <c r="G35" s="6" t="s">
        <v>33</v>
      </c>
      <c r="H35" s="73" t="s">
        <v>279</v>
      </c>
      <c r="I35" s="11" t="s">
        <v>1</v>
      </c>
      <c r="J35" s="5">
        <v>45</v>
      </c>
      <c r="K35" s="40">
        <v>3</v>
      </c>
    </row>
    <row r="36" spans="1:11" ht="12.75">
      <c r="A36" s="4">
        <v>33</v>
      </c>
      <c r="B36" s="8">
        <v>31</v>
      </c>
      <c r="C36" s="14"/>
      <c r="D36" s="13">
        <v>69</v>
      </c>
      <c r="F36" s="58" t="s">
        <v>108</v>
      </c>
      <c r="G36" s="6" t="s">
        <v>109</v>
      </c>
      <c r="H36" s="73" t="s">
        <v>280</v>
      </c>
      <c r="I36" s="11" t="s">
        <v>1</v>
      </c>
      <c r="J36" s="5">
        <v>20</v>
      </c>
      <c r="K36" s="40">
        <v>17</v>
      </c>
    </row>
    <row r="37" spans="1:11" ht="12.75">
      <c r="A37" s="7">
        <v>34</v>
      </c>
      <c r="B37" s="5">
        <v>32</v>
      </c>
      <c r="C37" s="14"/>
      <c r="D37" s="13">
        <v>68</v>
      </c>
      <c r="F37" s="58" t="s">
        <v>99</v>
      </c>
      <c r="G37" s="6" t="s">
        <v>100</v>
      </c>
      <c r="H37" s="73" t="s">
        <v>281</v>
      </c>
      <c r="I37" s="11" t="s">
        <v>1</v>
      </c>
      <c r="J37" s="5">
        <v>45</v>
      </c>
      <c r="K37" s="40">
        <v>4</v>
      </c>
    </row>
    <row r="38" spans="1:11" ht="12.75">
      <c r="A38" s="4">
        <v>35</v>
      </c>
      <c r="B38" s="8">
        <v>33</v>
      </c>
      <c r="C38" s="14"/>
      <c r="D38" s="13">
        <v>67</v>
      </c>
      <c r="F38" s="58" t="s">
        <v>86</v>
      </c>
      <c r="G38" s="6" t="s">
        <v>91</v>
      </c>
      <c r="H38" s="73" t="s">
        <v>182</v>
      </c>
      <c r="I38" s="11" t="s">
        <v>1</v>
      </c>
      <c r="J38" s="5">
        <v>20</v>
      </c>
      <c r="K38" s="40">
        <v>18</v>
      </c>
    </row>
    <row r="39" spans="1:11" ht="12.75">
      <c r="A39" s="4">
        <v>36</v>
      </c>
      <c r="B39" s="5">
        <v>34</v>
      </c>
      <c r="C39" s="14"/>
      <c r="D39" s="13">
        <v>66</v>
      </c>
      <c r="F39" s="58" t="s">
        <v>51</v>
      </c>
      <c r="G39" s="6" t="s">
        <v>169</v>
      </c>
      <c r="H39" s="73" t="s">
        <v>282</v>
      </c>
      <c r="I39" s="11" t="s">
        <v>1</v>
      </c>
      <c r="J39" s="5">
        <v>20</v>
      </c>
      <c r="K39" s="40">
        <v>19</v>
      </c>
    </row>
    <row r="40" spans="1:11" ht="12.75">
      <c r="A40" s="7">
        <v>37</v>
      </c>
      <c r="B40" s="8">
        <v>35</v>
      </c>
      <c r="C40" s="14"/>
      <c r="D40" s="13">
        <v>65</v>
      </c>
      <c r="F40" s="58" t="s">
        <v>51</v>
      </c>
      <c r="G40" s="6" t="s">
        <v>168</v>
      </c>
      <c r="H40" s="73" t="s">
        <v>283</v>
      </c>
      <c r="I40" s="12" t="s">
        <v>1</v>
      </c>
      <c r="J40" s="5">
        <v>40</v>
      </c>
      <c r="K40" s="40">
        <v>7</v>
      </c>
    </row>
    <row r="41" spans="1:11" ht="12.75">
      <c r="A41" s="4">
        <v>38</v>
      </c>
      <c r="B41" s="5">
        <v>36</v>
      </c>
      <c r="C41" s="14"/>
      <c r="D41" s="13">
        <v>64</v>
      </c>
      <c r="F41" s="58" t="s">
        <v>86</v>
      </c>
      <c r="G41" s="6" t="s">
        <v>88</v>
      </c>
      <c r="H41" s="73" t="s">
        <v>183</v>
      </c>
      <c r="I41" s="12" t="s">
        <v>1</v>
      </c>
      <c r="J41" s="5">
        <v>45</v>
      </c>
      <c r="K41" s="40">
        <v>5</v>
      </c>
    </row>
    <row r="42" spans="1:11" ht="12.75">
      <c r="A42" s="7">
        <v>39</v>
      </c>
      <c r="B42" s="8">
        <v>37</v>
      </c>
      <c r="C42" s="14"/>
      <c r="D42" s="13">
        <v>63</v>
      </c>
      <c r="F42" s="58" t="s">
        <v>86</v>
      </c>
      <c r="G42" s="6" t="s">
        <v>212</v>
      </c>
      <c r="H42" s="73" t="s">
        <v>284</v>
      </c>
      <c r="I42" s="12" t="s">
        <v>1</v>
      </c>
      <c r="J42" s="5">
        <v>50</v>
      </c>
      <c r="K42" s="40">
        <v>1</v>
      </c>
    </row>
    <row r="43" spans="1:11" ht="12.75">
      <c r="A43" s="4">
        <v>40</v>
      </c>
      <c r="B43" s="5">
        <v>38</v>
      </c>
      <c r="C43" s="14"/>
      <c r="D43" s="13">
        <v>62</v>
      </c>
      <c r="F43" s="58" t="s">
        <v>51</v>
      </c>
      <c r="G43" s="6" t="s">
        <v>245</v>
      </c>
      <c r="H43" s="73" t="s">
        <v>285</v>
      </c>
      <c r="I43" s="12" t="s">
        <v>1</v>
      </c>
      <c r="J43" s="5">
        <v>50</v>
      </c>
      <c r="K43" s="40">
        <v>2</v>
      </c>
    </row>
    <row r="44" spans="1:11" ht="12.75">
      <c r="A44" s="7">
        <v>41</v>
      </c>
      <c r="B44" s="8">
        <v>39</v>
      </c>
      <c r="C44" s="14"/>
      <c r="D44" s="13">
        <v>61</v>
      </c>
      <c r="F44" s="58" t="s">
        <v>155</v>
      </c>
      <c r="G44" s="6" t="s">
        <v>224</v>
      </c>
      <c r="H44" s="73" t="s">
        <v>286</v>
      </c>
      <c r="I44" s="12" t="s">
        <v>1</v>
      </c>
      <c r="J44" s="5">
        <v>45</v>
      </c>
      <c r="K44" s="40">
        <v>6</v>
      </c>
    </row>
    <row r="45" spans="1:11" ht="12.75">
      <c r="A45" s="4">
        <v>42</v>
      </c>
      <c r="B45" s="5">
        <v>40</v>
      </c>
      <c r="C45" s="14"/>
      <c r="D45" s="13">
        <v>60</v>
      </c>
      <c r="F45" s="58" t="s">
        <v>51</v>
      </c>
      <c r="G45" s="6" t="s">
        <v>158</v>
      </c>
      <c r="H45" s="73" t="s">
        <v>287</v>
      </c>
      <c r="I45" s="12" t="s">
        <v>1</v>
      </c>
      <c r="J45" s="5">
        <v>40</v>
      </c>
      <c r="K45" s="40">
        <v>8</v>
      </c>
    </row>
    <row r="46" spans="1:11" ht="12.75">
      <c r="A46" s="7">
        <v>43</v>
      </c>
      <c r="B46" s="8">
        <v>41</v>
      </c>
      <c r="C46" s="14"/>
      <c r="D46" s="13">
        <v>59</v>
      </c>
      <c r="F46" s="58" t="s">
        <v>155</v>
      </c>
      <c r="G46" s="6" t="s">
        <v>221</v>
      </c>
      <c r="H46" s="73" t="s">
        <v>288</v>
      </c>
      <c r="I46" s="12" t="s">
        <v>1</v>
      </c>
      <c r="J46" s="5">
        <v>60</v>
      </c>
      <c r="K46" s="40">
        <v>1</v>
      </c>
    </row>
    <row r="47" spans="1:11" ht="12.75">
      <c r="A47" s="4">
        <v>44</v>
      </c>
      <c r="B47" s="5">
        <v>42</v>
      </c>
      <c r="C47" s="14"/>
      <c r="D47" s="13">
        <v>58</v>
      </c>
      <c r="F47" s="58" t="s">
        <v>86</v>
      </c>
      <c r="G47" s="6" t="s">
        <v>89</v>
      </c>
      <c r="H47" s="73" t="s">
        <v>184</v>
      </c>
      <c r="I47" s="12" t="s">
        <v>1</v>
      </c>
      <c r="J47" s="5">
        <v>55</v>
      </c>
      <c r="K47" s="40">
        <v>1</v>
      </c>
    </row>
    <row r="48" spans="1:11" ht="12.75">
      <c r="A48" s="7">
        <v>45</v>
      </c>
      <c r="B48" s="8">
        <v>43</v>
      </c>
      <c r="C48" s="14"/>
      <c r="D48" s="13">
        <v>57</v>
      </c>
      <c r="F48" s="58" t="s">
        <v>76</v>
      </c>
      <c r="G48" s="6" t="s">
        <v>239</v>
      </c>
      <c r="H48" s="73" t="s">
        <v>289</v>
      </c>
      <c r="I48" s="12" t="s">
        <v>1</v>
      </c>
      <c r="J48" s="5">
        <v>20</v>
      </c>
      <c r="K48" s="40">
        <v>20</v>
      </c>
    </row>
    <row r="49" spans="1:11" ht="12.75">
      <c r="A49" s="4">
        <v>46</v>
      </c>
      <c r="B49" s="5">
        <v>44</v>
      </c>
      <c r="C49" s="14"/>
      <c r="D49" s="13">
        <v>56</v>
      </c>
      <c r="F49" s="58" t="s">
        <v>108</v>
      </c>
      <c r="G49" s="6" t="s">
        <v>112</v>
      </c>
      <c r="H49" s="73" t="s">
        <v>290</v>
      </c>
      <c r="I49" s="12" t="s">
        <v>1</v>
      </c>
      <c r="J49" s="5">
        <v>60</v>
      </c>
      <c r="K49" s="40">
        <v>2</v>
      </c>
    </row>
    <row r="50" spans="1:11" ht="12.75">
      <c r="A50" s="7">
        <v>47</v>
      </c>
      <c r="B50" s="8"/>
      <c r="C50" s="14">
        <v>3</v>
      </c>
      <c r="D50" s="13"/>
      <c r="E50" s="10">
        <v>53</v>
      </c>
      <c r="F50" s="58" t="s">
        <v>99</v>
      </c>
      <c r="G50" s="6" t="s">
        <v>210</v>
      </c>
      <c r="H50" s="73" t="s">
        <v>291</v>
      </c>
      <c r="I50" s="12" t="s">
        <v>34</v>
      </c>
      <c r="J50" s="5">
        <v>17</v>
      </c>
      <c r="K50" s="40">
        <v>1</v>
      </c>
    </row>
    <row r="51" spans="1:11" ht="12.75">
      <c r="A51" s="4">
        <v>48</v>
      </c>
      <c r="B51" s="5">
        <v>45</v>
      </c>
      <c r="C51" s="14"/>
      <c r="D51" s="13">
        <v>55</v>
      </c>
      <c r="F51" s="58" t="s">
        <v>108</v>
      </c>
      <c r="G51" s="6" t="s">
        <v>111</v>
      </c>
      <c r="H51" s="73" t="s">
        <v>292</v>
      </c>
      <c r="I51" s="12" t="s">
        <v>1</v>
      </c>
      <c r="J51" s="5">
        <v>20</v>
      </c>
      <c r="K51" s="40">
        <v>21</v>
      </c>
    </row>
    <row r="52" spans="1:11" ht="12.75">
      <c r="A52" s="7">
        <v>49</v>
      </c>
      <c r="C52" s="14">
        <v>4</v>
      </c>
      <c r="D52" s="13"/>
      <c r="E52" s="10">
        <v>52</v>
      </c>
      <c r="F52" s="58" t="s">
        <v>86</v>
      </c>
      <c r="G52" s="6" t="s">
        <v>175</v>
      </c>
      <c r="H52" s="73" t="s">
        <v>293</v>
      </c>
      <c r="I52" s="12" t="s">
        <v>34</v>
      </c>
      <c r="J52" s="5">
        <v>40</v>
      </c>
      <c r="K52" s="40">
        <v>1</v>
      </c>
    </row>
    <row r="53" spans="1:11" ht="12.75">
      <c r="A53" s="4">
        <v>50</v>
      </c>
      <c r="B53" s="5">
        <v>46</v>
      </c>
      <c r="C53" s="14"/>
      <c r="D53" s="13">
        <v>54</v>
      </c>
      <c r="F53" s="58" t="s">
        <v>36</v>
      </c>
      <c r="G53" s="6" t="s">
        <v>44</v>
      </c>
      <c r="H53" s="73" t="s">
        <v>185</v>
      </c>
      <c r="I53" s="12" t="s">
        <v>1</v>
      </c>
      <c r="J53" s="5">
        <v>40</v>
      </c>
      <c r="K53" s="40">
        <v>9</v>
      </c>
    </row>
    <row r="54" spans="1:11" ht="12.75">
      <c r="A54" s="7">
        <v>51</v>
      </c>
      <c r="C54" s="14">
        <v>5</v>
      </c>
      <c r="D54" s="13"/>
      <c r="E54" s="10">
        <v>51</v>
      </c>
      <c r="F54" s="58" t="s">
        <v>51</v>
      </c>
      <c r="G54" s="6" t="s">
        <v>59</v>
      </c>
      <c r="H54" s="73" t="s">
        <v>294</v>
      </c>
      <c r="I54" s="12" t="s">
        <v>34</v>
      </c>
      <c r="J54" s="5">
        <v>20</v>
      </c>
      <c r="K54" s="40">
        <v>2</v>
      </c>
    </row>
    <row r="55" spans="1:11" ht="12.75">
      <c r="A55" s="4">
        <v>52</v>
      </c>
      <c r="C55" s="14">
        <v>6</v>
      </c>
      <c r="D55" s="13"/>
      <c r="E55" s="10">
        <v>50</v>
      </c>
      <c r="F55" s="58" t="s">
        <v>155</v>
      </c>
      <c r="G55" s="6" t="s">
        <v>30</v>
      </c>
      <c r="H55" s="73" t="s">
        <v>295</v>
      </c>
      <c r="I55" s="12" t="s">
        <v>34</v>
      </c>
      <c r="J55" s="5">
        <v>45</v>
      </c>
      <c r="K55" s="40">
        <v>1</v>
      </c>
    </row>
    <row r="56" spans="1:11" ht="12.75">
      <c r="A56" s="7">
        <v>53</v>
      </c>
      <c r="B56" s="5">
        <v>47</v>
      </c>
      <c r="C56" s="14"/>
      <c r="D56" s="13">
        <v>53</v>
      </c>
      <c r="F56" s="58" t="s">
        <v>155</v>
      </c>
      <c r="G56" s="6" t="s">
        <v>35</v>
      </c>
      <c r="H56" s="73" t="s">
        <v>186</v>
      </c>
      <c r="I56" s="12" t="s">
        <v>1</v>
      </c>
      <c r="J56" s="5">
        <v>55</v>
      </c>
      <c r="K56" s="40">
        <v>2</v>
      </c>
    </row>
    <row r="57" spans="1:11" ht="12.75">
      <c r="A57" s="4">
        <v>54</v>
      </c>
      <c r="C57" s="14">
        <v>7</v>
      </c>
      <c r="D57" s="13"/>
      <c r="E57" s="10">
        <v>49</v>
      </c>
      <c r="F57" s="58" t="s">
        <v>51</v>
      </c>
      <c r="G57" s="6" t="s">
        <v>159</v>
      </c>
      <c r="H57" s="73" t="s">
        <v>296</v>
      </c>
      <c r="I57" s="12" t="s">
        <v>34</v>
      </c>
      <c r="J57" s="5">
        <v>17</v>
      </c>
      <c r="K57" s="40">
        <v>2</v>
      </c>
    </row>
    <row r="58" spans="1:11" ht="12.75">
      <c r="A58" s="7">
        <v>55</v>
      </c>
      <c r="C58" s="14">
        <v>8</v>
      </c>
      <c r="D58" s="13"/>
      <c r="E58" s="10">
        <v>48</v>
      </c>
      <c r="F58" s="58" t="s">
        <v>155</v>
      </c>
      <c r="G58" s="6" t="s">
        <v>28</v>
      </c>
      <c r="H58" s="73" t="s">
        <v>297</v>
      </c>
      <c r="I58" s="12" t="s">
        <v>34</v>
      </c>
      <c r="J58" s="5">
        <v>35</v>
      </c>
      <c r="K58" s="40">
        <v>2</v>
      </c>
    </row>
    <row r="59" spans="1:11" ht="12.75">
      <c r="A59" s="4">
        <v>56</v>
      </c>
      <c r="C59" s="14">
        <v>9</v>
      </c>
      <c r="D59" s="13"/>
      <c r="E59" s="10">
        <v>47</v>
      </c>
      <c r="F59" s="58" t="s">
        <v>51</v>
      </c>
      <c r="G59" s="6" t="s">
        <v>170</v>
      </c>
      <c r="H59" s="73" t="s">
        <v>187</v>
      </c>
      <c r="I59" s="12" t="s">
        <v>34</v>
      </c>
      <c r="J59" s="5">
        <v>17</v>
      </c>
      <c r="K59" s="40">
        <v>3</v>
      </c>
    </row>
    <row r="60" spans="1:11" ht="12.75">
      <c r="A60" s="7">
        <v>57</v>
      </c>
      <c r="B60" s="5">
        <v>48</v>
      </c>
      <c r="C60" s="14"/>
      <c r="D60" s="13">
        <v>52</v>
      </c>
      <c r="F60" s="58" t="s">
        <v>86</v>
      </c>
      <c r="G60" s="6" t="s">
        <v>213</v>
      </c>
      <c r="H60" s="73" t="s">
        <v>298</v>
      </c>
      <c r="I60" s="12" t="s">
        <v>1</v>
      </c>
      <c r="J60" s="5">
        <v>50</v>
      </c>
      <c r="K60" s="40">
        <v>3</v>
      </c>
    </row>
    <row r="61" spans="1:11" ht="12.75">
      <c r="A61" s="4">
        <v>58</v>
      </c>
      <c r="B61" s="5">
        <v>49</v>
      </c>
      <c r="C61" s="14"/>
      <c r="D61" s="13">
        <v>51</v>
      </c>
      <c r="F61" s="58" t="s">
        <v>155</v>
      </c>
      <c r="G61" s="6" t="s">
        <v>31</v>
      </c>
      <c r="H61" s="73" t="s">
        <v>299</v>
      </c>
      <c r="I61" s="12" t="s">
        <v>1</v>
      </c>
      <c r="J61" s="5">
        <v>55</v>
      </c>
      <c r="K61" s="40">
        <v>3</v>
      </c>
    </row>
    <row r="62" spans="1:11" ht="12.75">
      <c r="A62" s="7">
        <v>59</v>
      </c>
      <c r="B62" s="5">
        <v>50</v>
      </c>
      <c r="C62" s="14"/>
      <c r="D62" s="13">
        <v>50</v>
      </c>
      <c r="F62" s="58" t="s">
        <v>51</v>
      </c>
      <c r="G62" s="6" t="s">
        <v>171</v>
      </c>
      <c r="H62" s="73" t="s">
        <v>300</v>
      </c>
      <c r="I62" s="12" t="s">
        <v>1</v>
      </c>
      <c r="J62" s="5">
        <v>40</v>
      </c>
      <c r="K62" s="40">
        <v>10</v>
      </c>
    </row>
    <row r="63" spans="1:11" ht="12.75">
      <c r="A63" s="4">
        <v>60</v>
      </c>
      <c r="C63" s="14">
        <v>10</v>
      </c>
      <c r="D63" s="13"/>
      <c r="E63" s="10">
        <v>46</v>
      </c>
      <c r="F63" s="58" t="s">
        <v>51</v>
      </c>
      <c r="G63" s="6" t="s">
        <v>246</v>
      </c>
      <c r="H63" s="73" t="s">
        <v>188</v>
      </c>
      <c r="I63" s="12" t="s">
        <v>34</v>
      </c>
      <c r="J63" s="5">
        <v>50</v>
      </c>
      <c r="K63" s="40">
        <v>1</v>
      </c>
    </row>
    <row r="64" spans="1:11" ht="12.75">
      <c r="A64" s="7">
        <v>61</v>
      </c>
      <c r="C64" s="14">
        <v>11</v>
      </c>
      <c r="D64" s="13"/>
      <c r="E64" s="10">
        <v>45</v>
      </c>
      <c r="F64" s="58" t="s">
        <v>76</v>
      </c>
      <c r="G64" s="6" t="s">
        <v>83</v>
      </c>
      <c r="H64" s="73" t="s">
        <v>301</v>
      </c>
      <c r="I64" s="12" t="s">
        <v>34</v>
      </c>
      <c r="J64" s="5">
        <v>40</v>
      </c>
      <c r="K64" s="40">
        <v>2</v>
      </c>
    </row>
    <row r="65" spans="1:11" ht="12.75">
      <c r="A65" s="4">
        <v>62</v>
      </c>
      <c r="B65" s="5">
        <v>51</v>
      </c>
      <c r="C65" s="14"/>
      <c r="D65" s="13">
        <v>49</v>
      </c>
      <c r="F65" s="58" t="s">
        <v>51</v>
      </c>
      <c r="G65" s="6" t="s">
        <v>167</v>
      </c>
      <c r="H65" s="73" t="s">
        <v>302</v>
      </c>
      <c r="I65" s="12" t="s">
        <v>1</v>
      </c>
      <c r="J65" s="5">
        <v>20</v>
      </c>
      <c r="K65" s="40">
        <v>22</v>
      </c>
    </row>
    <row r="66" spans="1:11" ht="12.75">
      <c r="A66" s="7">
        <v>63</v>
      </c>
      <c r="B66" s="5">
        <v>52</v>
      </c>
      <c r="C66" s="14"/>
      <c r="D66" s="13">
        <v>48</v>
      </c>
      <c r="F66" s="58" t="s">
        <v>51</v>
      </c>
      <c r="G66" s="6" t="s">
        <v>248</v>
      </c>
      <c r="H66" s="73" t="s">
        <v>303</v>
      </c>
      <c r="I66" s="12" t="s">
        <v>1</v>
      </c>
      <c r="J66" s="5">
        <v>55</v>
      </c>
      <c r="K66" s="40">
        <v>4</v>
      </c>
    </row>
    <row r="67" spans="1:11" ht="12.75">
      <c r="A67" s="4">
        <v>64</v>
      </c>
      <c r="C67" s="14">
        <v>12</v>
      </c>
      <c r="D67" s="13"/>
      <c r="E67" s="10">
        <v>44</v>
      </c>
      <c r="F67" s="58" t="s">
        <v>51</v>
      </c>
      <c r="G67" s="6" t="s">
        <v>247</v>
      </c>
      <c r="H67" s="73" t="s">
        <v>304</v>
      </c>
      <c r="I67" s="12" t="s">
        <v>34</v>
      </c>
      <c r="J67" s="5">
        <v>35</v>
      </c>
      <c r="K67" s="40">
        <v>3</v>
      </c>
    </row>
    <row r="68" spans="1:11" ht="12.75">
      <c r="A68" s="7">
        <v>65</v>
      </c>
      <c r="C68" s="14">
        <v>13</v>
      </c>
      <c r="D68" s="13"/>
      <c r="E68" s="10">
        <v>43</v>
      </c>
      <c r="F68" s="58" t="s">
        <v>51</v>
      </c>
      <c r="G68" s="6" t="s">
        <v>60</v>
      </c>
      <c r="H68" s="73" t="s">
        <v>305</v>
      </c>
      <c r="I68" s="12" t="s">
        <v>34</v>
      </c>
      <c r="J68" s="5">
        <v>40</v>
      </c>
      <c r="K68" s="40">
        <v>3</v>
      </c>
    </row>
    <row r="69" spans="1:11" ht="12.75">
      <c r="A69" s="4">
        <v>66</v>
      </c>
      <c r="B69" s="5">
        <v>53</v>
      </c>
      <c r="C69" s="14"/>
      <c r="D69" s="13">
        <v>47</v>
      </c>
      <c r="F69" s="58" t="s">
        <v>36</v>
      </c>
      <c r="G69" s="6" t="s">
        <v>201</v>
      </c>
      <c r="H69" s="73" t="s">
        <v>306</v>
      </c>
      <c r="I69" s="12" t="s">
        <v>1</v>
      </c>
      <c r="J69" s="5">
        <v>45</v>
      </c>
      <c r="K69" s="40">
        <v>7</v>
      </c>
    </row>
    <row r="70" spans="1:11" ht="12.75">
      <c r="A70" s="7">
        <v>67</v>
      </c>
      <c r="B70" s="5">
        <v>54</v>
      </c>
      <c r="C70" s="14"/>
      <c r="D70" s="13">
        <v>46</v>
      </c>
      <c r="F70" s="58" t="s">
        <v>76</v>
      </c>
      <c r="G70" s="6" t="s">
        <v>240</v>
      </c>
      <c r="H70" s="73" t="s">
        <v>307</v>
      </c>
      <c r="I70" s="12" t="s">
        <v>1</v>
      </c>
      <c r="J70" s="5">
        <v>40</v>
      </c>
      <c r="K70" s="40">
        <v>11</v>
      </c>
    </row>
    <row r="71" spans="1:11" ht="12.75">
      <c r="A71" s="4">
        <v>68</v>
      </c>
      <c r="B71" s="5">
        <v>55</v>
      </c>
      <c r="C71" s="14"/>
      <c r="D71" s="13">
        <v>45</v>
      </c>
      <c r="F71" s="58" t="s">
        <v>155</v>
      </c>
      <c r="G71" s="6" t="s">
        <v>219</v>
      </c>
      <c r="H71" s="73" t="s">
        <v>189</v>
      </c>
      <c r="I71" s="12" t="s">
        <v>1</v>
      </c>
      <c r="J71" s="5">
        <v>55</v>
      </c>
      <c r="K71" s="40">
        <v>5</v>
      </c>
    </row>
    <row r="72" spans="1:11" ht="12.75">
      <c r="A72" s="7">
        <v>69</v>
      </c>
      <c r="B72" s="5">
        <v>56</v>
      </c>
      <c r="C72" s="14"/>
      <c r="D72" s="13">
        <v>44</v>
      </c>
      <c r="F72" s="58" t="s">
        <v>51</v>
      </c>
      <c r="G72" s="6" t="s">
        <v>249</v>
      </c>
      <c r="H72" s="73" t="s">
        <v>190</v>
      </c>
      <c r="I72" s="12" t="s">
        <v>1</v>
      </c>
      <c r="J72" s="5">
        <v>20</v>
      </c>
      <c r="K72" s="40">
        <v>23</v>
      </c>
    </row>
    <row r="73" spans="1:11" ht="12.75">
      <c r="A73" s="4">
        <v>70</v>
      </c>
      <c r="B73" s="5">
        <v>57</v>
      </c>
      <c r="C73" s="14"/>
      <c r="D73" s="13">
        <v>43</v>
      </c>
      <c r="F73" s="58" t="s">
        <v>99</v>
      </c>
      <c r="G73" s="6" t="s">
        <v>101</v>
      </c>
      <c r="H73" s="73" t="s">
        <v>191</v>
      </c>
      <c r="I73" s="12" t="s">
        <v>1</v>
      </c>
      <c r="J73" s="5">
        <v>55</v>
      </c>
      <c r="K73" s="40">
        <v>6</v>
      </c>
    </row>
    <row r="74" spans="1:11" ht="12.75">
      <c r="A74" s="7">
        <v>71</v>
      </c>
      <c r="B74" s="5">
        <v>58</v>
      </c>
      <c r="C74" s="14"/>
      <c r="D74" s="13">
        <v>42</v>
      </c>
      <c r="F74" s="58" t="s">
        <v>95</v>
      </c>
      <c r="G74" s="6" t="s">
        <v>205</v>
      </c>
      <c r="H74" s="73" t="s">
        <v>308</v>
      </c>
      <c r="I74" s="12" t="s">
        <v>1</v>
      </c>
      <c r="J74" s="5">
        <v>40</v>
      </c>
      <c r="K74" s="40">
        <v>12</v>
      </c>
    </row>
    <row r="75" spans="1:11" ht="12.75">
      <c r="A75" s="4">
        <v>72</v>
      </c>
      <c r="B75" s="5">
        <v>59</v>
      </c>
      <c r="C75" s="14"/>
      <c r="D75" s="13">
        <v>41</v>
      </c>
      <c r="F75" s="58" t="s">
        <v>65</v>
      </c>
      <c r="G75" s="6" t="s">
        <v>227</v>
      </c>
      <c r="H75" s="73" t="s">
        <v>309</v>
      </c>
      <c r="I75" s="12" t="s">
        <v>1</v>
      </c>
      <c r="J75" s="5">
        <v>55</v>
      </c>
      <c r="K75" s="40">
        <v>7</v>
      </c>
    </row>
    <row r="76" spans="1:11" ht="12.75">
      <c r="A76" s="7">
        <v>73</v>
      </c>
      <c r="C76" s="14">
        <v>14</v>
      </c>
      <c r="D76" s="13"/>
      <c r="E76" s="10">
        <v>42</v>
      </c>
      <c r="F76" s="58" t="s">
        <v>65</v>
      </c>
      <c r="G76" s="6" t="s">
        <v>226</v>
      </c>
      <c r="H76" s="73" t="s">
        <v>310</v>
      </c>
      <c r="I76" s="12" t="s">
        <v>34</v>
      </c>
      <c r="J76" s="5">
        <v>20</v>
      </c>
      <c r="K76" s="40">
        <v>3</v>
      </c>
    </row>
    <row r="77" spans="1:11" ht="12.75">
      <c r="A77" s="4">
        <v>74</v>
      </c>
      <c r="B77" s="5">
        <v>60</v>
      </c>
      <c r="C77" s="14"/>
      <c r="D77" s="13">
        <v>40</v>
      </c>
      <c r="F77" s="58" t="s">
        <v>155</v>
      </c>
      <c r="G77" s="6" t="s">
        <v>32</v>
      </c>
      <c r="H77" s="73" t="s">
        <v>311</v>
      </c>
      <c r="I77" s="12" t="s">
        <v>1</v>
      </c>
      <c r="J77" s="5">
        <v>45</v>
      </c>
      <c r="K77" s="40">
        <v>8</v>
      </c>
    </row>
    <row r="78" spans="1:11" ht="12.75">
      <c r="A78" s="7">
        <v>75</v>
      </c>
      <c r="C78" s="14">
        <v>15</v>
      </c>
      <c r="D78" s="13"/>
      <c r="E78" s="10">
        <v>41</v>
      </c>
      <c r="F78" s="58" t="s">
        <v>65</v>
      </c>
      <c r="G78" s="6" t="s">
        <v>234</v>
      </c>
      <c r="H78" s="73" t="s">
        <v>312</v>
      </c>
      <c r="I78" s="12" t="s">
        <v>34</v>
      </c>
      <c r="J78" s="5">
        <v>20</v>
      </c>
      <c r="K78" s="40">
        <v>4</v>
      </c>
    </row>
    <row r="79" spans="1:11" ht="12.75">
      <c r="A79" s="4">
        <v>76</v>
      </c>
      <c r="C79" s="14">
        <v>16</v>
      </c>
      <c r="D79" s="13"/>
      <c r="E79" s="10">
        <v>40</v>
      </c>
      <c r="F79" s="58" t="s">
        <v>36</v>
      </c>
      <c r="G79" s="6" t="s">
        <v>46</v>
      </c>
      <c r="H79" s="73" t="s">
        <v>312</v>
      </c>
      <c r="I79" s="12" t="s">
        <v>34</v>
      </c>
      <c r="J79" s="5">
        <v>20</v>
      </c>
      <c r="K79" s="40">
        <v>5</v>
      </c>
    </row>
    <row r="80" spans="1:11" ht="12.75">
      <c r="A80" s="7">
        <v>77</v>
      </c>
      <c r="B80" s="5">
        <v>61</v>
      </c>
      <c r="C80" s="14"/>
      <c r="D80" s="13">
        <v>39</v>
      </c>
      <c r="F80" s="58" t="s">
        <v>65</v>
      </c>
      <c r="G80" s="6" t="s">
        <v>229</v>
      </c>
      <c r="H80" s="73" t="s">
        <v>313</v>
      </c>
      <c r="I80" s="12" t="s">
        <v>1</v>
      </c>
      <c r="J80" s="5">
        <v>20</v>
      </c>
      <c r="K80" s="40">
        <v>24</v>
      </c>
    </row>
    <row r="81" spans="1:11" ht="12.75">
      <c r="A81" s="4">
        <v>78</v>
      </c>
      <c r="B81" s="5">
        <v>62</v>
      </c>
      <c r="C81" s="14"/>
      <c r="D81" s="13">
        <v>38</v>
      </c>
      <c r="F81" s="58" t="s">
        <v>36</v>
      </c>
      <c r="G81" s="6" t="s">
        <v>47</v>
      </c>
      <c r="H81" s="73" t="s">
        <v>314</v>
      </c>
      <c r="I81" s="12" t="s">
        <v>1</v>
      </c>
      <c r="J81" s="5">
        <v>50</v>
      </c>
      <c r="K81" s="40">
        <v>4</v>
      </c>
    </row>
    <row r="82" spans="1:11" ht="12.75">
      <c r="A82" s="7">
        <v>79</v>
      </c>
      <c r="B82" s="5">
        <v>63</v>
      </c>
      <c r="C82" s="14"/>
      <c r="D82" s="13">
        <v>37</v>
      </c>
      <c r="F82" s="58" t="s">
        <v>108</v>
      </c>
      <c r="G82" s="6" t="s">
        <v>115</v>
      </c>
      <c r="H82" s="73" t="s">
        <v>314</v>
      </c>
      <c r="I82" s="12" t="s">
        <v>1</v>
      </c>
      <c r="J82" s="5">
        <v>40</v>
      </c>
      <c r="K82" s="40">
        <v>13</v>
      </c>
    </row>
    <row r="83" spans="1:11" ht="12.75">
      <c r="A83" s="4">
        <v>80</v>
      </c>
      <c r="C83" s="14">
        <v>17</v>
      </c>
      <c r="D83" s="13"/>
      <c r="E83" s="10">
        <v>39</v>
      </c>
      <c r="F83" s="58" t="s">
        <v>36</v>
      </c>
      <c r="G83" s="6" t="s">
        <v>202</v>
      </c>
      <c r="H83" s="73" t="s">
        <v>315</v>
      </c>
      <c r="I83" s="12" t="s">
        <v>34</v>
      </c>
      <c r="J83" s="5">
        <v>20</v>
      </c>
      <c r="K83" s="40">
        <v>6</v>
      </c>
    </row>
    <row r="84" spans="1:11" ht="12.75">
      <c r="A84" s="4">
        <v>81</v>
      </c>
      <c r="B84" s="5">
        <v>64</v>
      </c>
      <c r="C84" s="14"/>
      <c r="D84" s="13">
        <v>36</v>
      </c>
      <c r="F84" s="58" t="s">
        <v>99</v>
      </c>
      <c r="G84" s="6" t="s">
        <v>152</v>
      </c>
      <c r="H84" s="73" t="s">
        <v>316</v>
      </c>
      <c r="I84" s="12" t="s">
        <v>1</v>
      </c>
      <c r="J84" s="5">
        <v>60</v>
      </c>
      <c r="K84" s="40">
        <v>3</v>
      </c>
    </row>
    <row r="85" spans="1:11" ht="12.75">
      <c r="A85" s="7">
        <v>82</v>
      </c>
      <c r="C85" s="14">
        <v>18</v>
      </c>
      <c r="D85" s="13"/>
      <c r="E85" s="10">
        <v>38</v>
      </c>
      <c r="F85" s="58" t="s">
        <v>36</v>
      </c>
      <c r="G85" s="6" t="s">
        <v>48</v>
      </c>
      <c r="H85" s="73" t="s">
        <v>317</v>
      </c>
      <c r="I85" s="12" t="s">
        <v>34</v>
      </c>
      <c r="J85" s="5">
        <v>45</v>
      </c>
      <c r="K85" s="40">
        <v>2</v>
      </c>
    </row>
    <row r="86" spans="1:11" ht="12.75">
      <c r="A86" s="4">
        <v>83</v>
      </c>
      <c r="B86" s="5">
        <v>65</v>
      </c>
      <c r="C86" s="14"/>
      <c r="D86" s="13">
        <v>35</v>
      </c>
      <c r="F86" s="58" t="s">
        <v>65</v>
      </c>
      <c r="G86" s="6" t="s">
        <v>163</v>
      </c>
      <c r="H86" s="73" t="s">
        <v>318</v>
      </c>
      <c r="I86" s="12" t="s">
        <v>1</v>
      </c>
      <c r="J86" s="5">
        <v>55</v>
      </c>
      <c r="K86" s="40">
        <v>8</v>
      </c>
    </row>
    <row r="87" spans="1:11" ht="12.75">
      <c r="A87" s="7">
        <v>84</v>
      </c>
      <c r="C87" s="14">
        <v>19</v>
      </c>
      <c r="D87" s="13"/>
      <c r="E87" s="10">
        <v>37</v>
      </c>
      <c r="F87" s="58" t="s">
        <v>76</v>
      </c>
      <c r="G87" s="6" t="s">
        <v>84</v>
      </c>
      <c r="H87" s="73" t="s">
        <v>319</v>
      </c>
      <c r="I87" s="12" t="s">
        <v>34</v>
      </c>
      <c r="J87" s="5">
        <v>40</v>
      </c>
      <c r="K87" s="40">
        <v>4</v>
      </c>
    </row>
    <row r="88" spans="1:11" ht="12.75">
      <c r="A88" s="4">
        <v>85</v>
      </c>
      <c r="B88" s="5">
        <v>66</v>
      </c>
      <c r="C88" s="14"/>
      <c r="D88" s="13">
        <v>34</v>
      </c>
      <c r="F88" s="58" t="s">
        <v>99</v>
      </c>
      <c r="G88" s="6" t="s">
        <v>102</v>
      </c>
      <c r="H88" s="73" t="s">
        <v>320</v>
      </c>
      <c r="I88" s="12" t="s">
        <v>1</v>
      </c>
      <c r="J88" s="5">
        <v>50</v>
      </c>
      <c r="K88" s="40">
        <v>5</v>
      </c>
    </row>
    <row r="89" spans="1:11" ht="12.75">
      <c r="A89" s="7">
        <v>86</v>
      </c>
      <c r="B89" s="5">
        <v>67</v>
      </c>
      <c r="C89" s="14"/>
      <c r="D89" s="13">
        <v>33</v>
      </c>
      <c r="F89" s="58" t="s">
        <v>95</v>
      </c>
      <c r="G89" s="6" t="s">
        <v>172</v>
      </c>
      <c r="H89" s="73" t="s">
        <v>321</v>
      </c>
      <c r="I89" s="12" t="s">
        <v>1</v>
      </c>
      <c r="J89" s="5">
        <v>40</v>
      </c>
      <c r="K89" s="40">
        <v>14</v>
      </c>
    </row>
    <row r="90" spans="1:11" ht="12.75">
      <c r="A90" s="4">
        <v>87</v>
      </c>
      <c r="B90" s="5">
        <v>68</v>
      </c>
      <c r="C90" s="14"/>
      <c r="D90" s="13">
        <v>32</v>
      </c>
      <c r="F90" s="58" t="s">
        <v>95</v>
      </c>
      <c r="G90" s="6" t="s">
        <v>204</v>
      </c>
      <c r="H90" s="73" t="s">
        <v>322</v>
      </c>
      <c r="I90" s="12" t="s">
        <v>1</v>
      </c>
      <c r="J90" s="5">
        <v>45</v>
      </c>
      <c r="K90" s="40">
        <v>9</v>
      </c>
    </row>
    <row r="91" spans="1:11" ht="12.75">
      <c r="A91" s="7">
        <v>88</v>
      </c>
      <c r="B91" s="5">
        <v>69</v>
      </c>
      <c r="C91" s="14"/>
      <c r="D91" s="13">
        <v>31</v>
      </c>
      <c r="F91" s="58" t="s">
        <v>36</v>
      </c>
      <c r="G91" s="6" t="s">
        <v>148</v>
      </c>
      <c r="H91" s="73" t="s">
        <v>323</v>
      </c>
      <c r="I91" s="12" t="s">
        <v>1</v>
      </c>
      <c r="J91" s="5">
        <v>55</v>
      </c>
      <c r="K91" s="40">
        <v>9</v>
      </c>
    </row>
    <row r="92" spans="1:11" ht="12.75">
      <c r="A92" s="4">
        <v>89</v>
      </c>
      <c r="C92" s="14">
        <v>20</v>
      </c>
      <c r="D92" s="13"/>
      <c r="E92" s="10">
        <v>36</v>
      </c>
      <c r="F92" s="58" t="s">
        <v>36</v>
      </c>
      <c r="G92" s="6" t="s">
        <v>50</v>
      </c>
      <c r="H92" s="73" t="s">
        <v>324</v>
      </c>
      <c r="I92" s="12" t="s">
        <v>34</v>
      </c>
      <c r="J92" s="5">
        <v>17</v>
      </c>
      <c r="K92" s="40">
        <v>4</v>
      </c>
    </row>
    <row r="93" spans="1:11" ht="12.75">
      <c r="A93" s="7">
        <v>90</v>
      </c>
      <c r="C93" s="14">
        <v>21</v>
      </c>
      <c r="D93" s="13"/>
      <c r="E93" s="10">
        <v>35</v>
      </c>
      <c r="F93" s="58" t="s">
        <v>61</v>
      </c>
      <c r="G93" s="6" t="s">
        <v>151</v>
      </c>
      <c r="H93" s="73" t="s">
        <v>325</v>
      </c>
      <c r="I93" s="12" t="s">
        <v>34</v>
      </c>
      <c r="J93" s="5">
        <v>40</v>
      </c>
      <c r="K93" s="40">
        <v>5</v>
      </c>
    </row>
    <row r="94" spans="1:11" ht="12.75">
      <c r="A94" s="4">
        <v>91</v>
      </c>
      <c r="C94" s="14">
        <v>22</v>
      </c>
      <c r="D94" s="13"/>
      <c r="E94" s="10">
        <v>34</v>
      </c>
      <c r="F94" s="58" t="s">
        <v>76</v>
      </c>
      <c r="G94" s="6" t="s">
        <v>82</v>
      </c>
      <c r="H94" s="73" t="s">
        <v>326</v>
      </c>
      <c r="I94" s="12" t="s">
        <v>34</v>
      </c>
      <c r="J94" s="5">
        <v>45</v>
      </c>
      <c r="K94" s="40">
        <v>3</v>
      </c>
    </row>
    <row r="95" spans="1:11" ht="12.75">
      <c r="A95" s="7">
        <v>92</v>
      </c>
      <c r="B95" s="5">
        <v>70</v>
      </c>
      <c r="C95" s="14"/>
      <c r="D95" s="13">
        <v>30</v>
      </c>
      <c r="F95" s="58" t="s">
        <v>108</v>
      </c>
      <c r="G95" s="6" t="s">
        <v>114</v>
      </c>
      <c r="H95" s="73" t="s">
        <v>327</v>
      </c>
      <c r="I95" s="12" t="s">
        <v>1</v>
      </c>
      <c r="J95" s="5">
        <v>40</v>
      </c>
      <c r="K95" s="40">
        <v>15</v>
      </c>
    </row>
    <row r="96" spans="1:11" ht="12.75">
      <c r="A96" s="4">
        <v>93</v>
      </c>
      <c r="C96" s="14">
        <v>23</v>
      </c>
      <c r="D96" s="13"/>
      <c r="E96" s="10">
        <v>33</v>
      </c>
      <c r="F96" s="58" t="s">
        <v>65</v>
      </c>
      <c r="G96" s="6" t="s">
        <v>68</v>
      </c>
      <c r="H96" s="73" t="s">
        <v>328</v>
      </c>
      <c r="I96" s="12" t="s">
        <v>34</v>
      </c>
      <c r="J96" s="5">
        <v>40</v>
      </c>
      <c r="K96" s="40">
        <v>6</v>
      </c>
    </row>
    <row r="97" spans="1:11" ht="12.75">
      <c r="A97" s="7">
        <v>94</v>
      </c>
      <c r="B97" s="5">
        <v>71</v>
      </c>
      <c r="C97" s="14"/>
      <c r="D97" s="13">
        <v>29</v>
      </c>
      <c r="F97" s="58" t="s">
        <v>155</v>
      </c>
      <c r="G97" s="6" t="s">
        <v>223</v>
      </c>
      <c r="H97" s="73" t="s">
        <v>329</v>
      </c>
      <c r="I97" s="12" t="s">
        <v>1</v>
      </c>
      <c r="J97" s="5">
        <v>40</v>
      </c>
      <c r="K97" s="40">
        <v>16</v>
      </c>
    </row>
    <row r="98" spans="1:11" ht="12.75">
      <c r="A98" s="4">
        <v>95</v>
      </c>
      <c r="C98" s="14">
        <v>24</v>
      </c>
      <c r="D98" s="13"/>
      <c r="E98" s="10">
        <v>32</v>
      </c>
      <c r="F98" s="58" t="s">
        <v>155</v>
      </c>
      <c r="G98" s="6" t="s">
        <v>29</v>
      </c>
      <c r="H98" s="73" t="s">
        <v>330</v>
      </c>
      <c r="I98" s="12" t="s">
        <v>34</v>
      </c>
      <c r="J98" s="5">
        <v>45</v>
      </c>
      <c r="K98" s="40">
        <v>4</v>
      </c>
    </row>
    <row r="99" spans="1:11" ht="12.75">
      <c r="A99" s="7">
        <v>96</v>
      </c>
      <c r="B99" s="5">
        <v>72</v>
      </c>
      <c r="C99" s="14"/>
      <c r="D99" s="13">
        <v>28</v>
      </c>
      <c r="F99" s="58" t="s">
        <v>155</v>
      </c>
      <c r="G99" s="6" t="s">
        <v>220</v>
      </c>
      <c r="H99" s="73" t="s">
        <v>331</v>
      </c>
      <c r="I99" s="12" t="s">
        <v>1</v>
      </c>
      <c r="J99" s="5">
        <v>55</v>
      </c>
      <c r="K99" s="40">
        <v>10</v>
      </c>
    </row>
    <row r="100" spans="1:11" ht="12.75">
      <c r="A100" s="4">
        <v>97</v>
      </c>
      <c r="B100" s="5">
        <v>73</v>
      </c>
      <c r="C100" s="14"/>
      <c r="D100" s="13">
        <v>27</v>
      </c>
      <c r="F100" s="58" t="s">
        <v>155</v>
      </c>
      <c r="G100" s="6" t="s">
        <v>222</v>
      </c>
      <c r="H100" s="73" t="s">
        <v>332</v>
      </c>
      <c r="I100" s="12" t="s">
        <v>1</v>
      </c>
      <c r="J100" s="5">
        <v>45</v>
      </c>
      <c r="K100" s="40">
        <v>10</v>
      </c>
    </row>
    <row r="101" spans="1:11" ht="12.75">
      <c r="A101" s="7">
        <v>98</v>
      </c>
      <c r="B101" s="5">
        <v>74</v>
      </c>
      <c r="C101" s="14"/>
      <c r="D101" s="13">
        <v>26</v>
      </c>
      <c r="F101" s="58" t="s">
        <v>65</v>
      </c>
      <c r="G101" s="6" t="s">
        <v>70</v>
      </c>
      <c r="H101" s="73" t="s">
        <v>333</v>
      </c>
      <c r="I101" s="12" t="s">
        <v>1</v>
      </c>
      <c r="J101" s="5">
        <v>60</v>
      </c>
      <c r="K101" s="40">
        <v>4</v>
      </c>
    </row>
    <row r="102" spans="1:11" ht="12.75">
      <c r="A102" s="4">
        <v>99</v>
      </c>
      <c r="B102" s="5">
        <v>75</v>
      </c>
      <c r="C102" s="14"/>
      <c r="D102" s="13">
        <v>25</v>
      </c>
      <c r="F102" s="58" t="s">
        <v>95</v>
      </c>
      <c r="G102" s="6" t="s">
        <v>157</v>
      </c>
      <c r="H102" s="73" t="s">
        <v>334</v>
      </c>
      <c r="I102" s="12" t="s">
        <v>1</v>
      </c>
      <c r="J102" s="5">
        <v>50</v>
      </c>
      <c r="K102" s="40">
        <v>6</v>
      </c>
    </row>
    <row r="103" spans="1:11" ht="12.75">
      <c r="A103" s="7">
        <v>100</v>
      </c>
      <c r="C103" s="14">
        <v>25</v>
      </c>
      <c r="D103" s="13"/>
      <c r="E103" s="10">
        <v>31</v>
      </c>
      <c r="F103" s="58" t="s">
        <v>61</v>
      </c>
      <c r="G103" s="6" t="s">
        <v>64</v>
      </c>
      <c r="H103" s="73" t="s">
        <v>335</v>
      </c>
      <c r="I103" s="12" t="s">
        <v>34</v>
      </c>
      <c r="J103" s="5">
        <v>45</v>
      </c>
      <c r="K103" s="40">
        <v>5</v>
      </c>
    </row>
    <row r="104" spans="1:11" ht="12.75">
      <c r="A104" s="4">
        <v>101</v>
      </c>
      <c r="C104" s="14">
        <v>26</v>
      </c>
      <c r="D104" s="13"/>
      <c r="E104" s="10">
        <v>30</v>
      </c>
      <c r="F104" s="58" t="s">
        <v>61</v>
      </c>
      <c r="G104" s="6" t="s">
        <v>208</v>
      </c>
      <c r="H104" s="73" t="s">
        <v>336</v>
      </c>
      <c r="I104" s="12" t="s">
        <v>34</v>
      </c>
      <c r="J104" s="5">
        <v>20</v>
      </c>
      <c r="K104" s="40">
        <v>7</v>
      </c>
    </row>
    <row r="105" spans="1:11" ht="12.75">
      <c r="A105" s="7">
        <v>102</v>
      </c>
      <c r="B105" s="5">
        <v>76</v>
      </c>
      <c r="C105" s="14"/>
      <c r="D105" s="13">
        <v>24</v>
      </c>
      <c r="F105" s="58" t="s">
        <v>86</v>
      </c>
      <c r="G105" s="6" t="s">
        <v>217</v>
      </c>
      <c r="H105" s="73" t="s">
        <v>337</v>
      </c>
      <c r="I105" s="12" t="s">
        <v>1</v>
      </c>
      <c r="J105" s="5">
        <v>40</v>
      </c>
      <c r="K105" s="40">
        <v>17</v>
      </c>
    </row>
    <row r="106" spans="1:11" ht="12.75">
      <c r="A106" s="4">
        <v>103</v>
      </c>
      <c r="C106" s="14">
        <v>27</v>
      </c>
      <c r="D106" s="13"/>
      <c r="E106" s="10">
        <v>29</v>
      </c>
      <c r="F106" s="58" t="s">
        <v>76</v>
      </c>
      <c r="G106" s="6" t="s">
        <v>85</v>
      </c>
      <c r="H106" s="73" t="s">
        <v>338</v>
      </c>
      <c r="I106" s="12" t="s">
        <v>34</v>
      </c>
      <c r="J106" s="5">
        <v>17</v>
      </c>
      <c r="K106" s="40">
        <v>5</v>
      </c>
    </row>
    <row r="107" spans="1:11" ht="12.75">
      <c r="A107" s="7">
        <v>104</v>
      </c>
      <c r="B107" s="5">
        <v>77</v>
      </c>
      <c r="C107" s="14"/>
      <c r="D107" s="13">
        <v>23</v>
      </c>
      <c r="F107" s="58" t="s">
        <v>61</v>
      </c>
      <c r="G107" s="6" t="s">
        <v>63</v>
      </c>
      <c r="H107" s="73" t="s">
        <v>339</v>
      </c>
      <c r="I107" s="12" t="s">
        <v>1</v>
      </c>
      <c r="J107" s="5">
        <v>40</v>
      </c>
      <c r="K107" s="40">
        <v>18</v>
      </c>
    </row>
    <row r="108" spans="1:11" ht="12.75">
      <c r="A108" s="4">
        <v>105</v>
      </c>
      <c r="B108" s="5">
        <v>78</v>
      </c>
      <c r="C108" s="14"/>
      <c r="D108" s="13">
        <v>22</v>
      </c>
      <c r="F108" s="58" t="s">
        <v>36</v>
      </c>
      <c r="G108" s="6" t="s">
        <v>164</v>
      </c>
      <c r="H108" s="73" t="s">
        <v>340</v>
      </c>
      <c r="I108" s="12" t="s">
        <v>1</v>
      </c>
      <c r="J108" s="5">
        <v>60</v>
      </c>
      <c r="K108" s="40">
        <v>5</v>
      </c>
    </row>
    <row r="109" spans="1:11" ht="12.75">
      <c r="A109" s="7">
        <v>106</v>
      </c>
      <c r="B109" s="5">
        <v>79</v>
      </c>
      <c r="C109" s="14"/>
      <c r="D109" s="13">
        <v>21</v>
      </c>
      <c r="F109" s="58" t="s">
        <v>65</v>
      </c>
      <c r="G109" s="6" t="s">
        <v>73</v>
      </c>
      <c r="H109" s="73" t="s">
        <v>341</v>
      </c>
      <c r="I109" s="12" t="s">
        <v>1</v>
      </c>
      <c r="J109" s="5">
        <v>55</v>
      </c>
      <c r="K109" s="40">
        <v>11</v>
      </c>
    </row>
    <row r="110" spans="1:11" ht="12.75">
      <c r="A110" s="4">
        <v>107</v>
      </c>
      <c r="C110" s="14">
        <v>28</v>
      </c>
      <c r="D110" s="13"/>
      <c r="E110" s="10">
        <v>28</v>
      </c>
      <c r="F110" s="58" t="s">
        <v>65</v>
      </c>
      <c r="G110" s="6" t="s">
        <v>238</v>
      </c>
      <c r="H110" s="73" t="s">
        <v>342</v>
      </c>
      <c r="I110" s="12" t="s">
        <v>34</v>
      </c>
      <c r="J110" s="5">
        <v>20</v>
      </c>
      <c r="K110" s="40">
        <v>8</v>
      </c>
    </row>
    <row r="111" spans="1:11" ht="12.75">
      <c r="A111" s="7">
        <v>108</v>
      </c>
      <c r="C111" s="14">
        <v>29</v>
      </c>
      <c r="D111" s="13"/>
      <c r="E111" s="10">
        <v>27</v>
      </c>
      <c r="F111" s="58" t="s">
        <v>65</v>
      </c>
      <c r="G111" s="6" t="s">
        <v>66</v>
      </c>
      <c r="H111" s="73" t="s">
        <v>343</v>
      </c>
      <c r="I111" s="12" t="s">
        <v>34</v>
      </c>
      <c r="J111" s="5">
        <v>55</v>
      </c>
      <c r="K111" s="40">
        <v>1</v>
      </c>
    </row>
    <row r="112" spans="1:11" ht="12.75">
      <c r="A112" s="4">
        <v>109</v>
      </c>
      <c r="B112" s="5">
        <v>80</v>
      </c>
      <c r="C112" s="14"/>
      <c r="D112" s="13">
        <v>20</v>
      </c>
      <c r="F112" s="58" t="s">
        <v>65</v>
      </c>
      <c r="G112" s="6" t="s">
        <v>230</v>
      </c>
      <c r="H112" s="73" t="s">
        <v>344</v>
      </c>
      <c r="I112" s="12" t="s">
        <v>1</v>
      </c>
      <c r="J112" s="5">
        <v>40</v>
      </c>
      <c r="K112" s="40">
        <v>19</v>
      </c>
    </row>
    <row r="113" spans="1:11" ht="12.75">
      <c r="A113" s="4">
        <v>110</v>
      </c>
      <c r="B113" s="5">
        <v>81</v>
      </c>
      <c r="C113" s="14"/>
      <c r="D113" s="13">
        <v>19</v>
      </c>
      <c r="F113" s="58" t="s">
        <v>76</v>
      </c>
      <c r="G113" s="6" t="s">
        <v>81</v>
      </c>
      <c r="H113" s="73" t="s">
        <v>345</v>
      </c>
      <c r="I113" s="12" t="s">
        <v>1</v>
      </c>
      <c r="J113" s="5">
        <v>17</v>
      </c>
      <c r="K113" s="40">
        <v>6</v>
      </c>
    </row>
    <row r="114" spans="1:11" ht="12.75">
      <c r="A114" s="7">
        <v>111</v>
      </c>
      <c r="C114" s="14">
        <v>30</v>
      </c>
      <c r="D114" s="13"/>
      <c r="E114" s="10">
        <v>26</v>
      </c>
      <c r="F114" s="58" t="s">
        <v>51</v>
      </c>
      <c r="G114" s="6" t="s">
        <v>250</v>
      </c>
      <c r="H114" s="73" t="s">
        <v>346</v>
      </c>
      <c r="I114" s="12" t="s">
        <v>34</v>
      </c>
      <c r="J114" s="5">
        <v>35</v>
      </c>
      <c r="K114" s="40">
        <v>4</v>
      </c>
    </row>
    <row r="115" spans="1:11" ht="12.75">
      <c r="A115" s="7">
        <v>112</v>
      </c>
      <c r="B115" s="5">
        <v>82</v>
      </c>
      <c r="C115" s="14"/>
      <c r="D115" s="13">
        <v>18</v>
      </c>
      <c r="F115" s="58" t="s">
        <v>86</v>
      </c>
      <c r="G115" s="6" t="s">
        <v>214</v>
      </c>
      <c r="H115" s="73" t="s">
        <v>347</v>
      </c>
      <c r="I115" s="12" t="s">
        <v>1</v>
      </c>
      <c r="J115" s="5">
        <v>70</v>
      </c>
      <c r="K115" s="40">
        <v>1</v>
      </c>
    </row>
    <row r="116" spans="1:11" ht="12.75">
      <c r="A116" s="4">
        <v>113</v>
      </c>
      <c r="C116" s="14">
        <v>31</v>
      </c>
      <c r="D116" s="13"/>
      <c r="E116" s="10">
        <v>25</v>
      </c>
      <c r="F116" s="58" t="s">
        <v>65</v>
      </c>
      <c r="G116" s="6" t="s">
        <v>233</v>
      </c>
      <c r="H116" s="73" t="s">
        <v>347</v>
      </c>
      <c r="I116" s="12" t="s">
        <v>34</v>
      </c>
      <c r="J116" s="5">
        <v>20</v>
      </c>
      <c r="K116" s="40">
        <v>9</v>
      </c>
    </row>
    <row r="117" spans="1:11" ht="12.75">
      <c r="A117" s="7">
        <v>114</v>
      </c>
      <c r="C117" s="14">
        <v>32</v>
      </c>
      <c r="D117" s="13"/>
      <c r="E117" s="10">
        <v>24</v>
      </c>
      <c r="F117" s="58" t="s">
        <v>86</v>
      </c>
      <c r="G117" s="6" t="s">
        <v>216</v>
      </c>
      <c r="H117" s="73" t="s">
        <v>348</v>
      </c>
      <c r="I117" s="12" t="s">
        <v>34</v>
      </c>
      <c r="J117" s="5">
        <v>35</v>
      </c>
      <c r="K117" s="40">
        <v>5</v>
      </c>
    </row>
    <row r="118" spans="1:11" ht="12.75">
      <c r="A118" s="4">
        <v>115</v>
      </c>
      <c r="C118" s="14">
        <v>33</v>
      </c>
      <c r="D118" s="13"/>
      <c r="E118" s="10">
        <v>23</v>
      </c>
      <c r="F118" s="58" t="s">
        <v>65</v>
      </c>
      <c r="G118" s="6" t="s">
        <v>154</v>
      </c>
      <c r="H118" s="73" t="s">
        <v>349</v>
      </c>
      <c r="I118" s="12" t="s">
        <v>34</v>
      </c>
      <c r="J118" s="5">
        <v>45</v>
      </c>
      <c r="K118" s="40">
        <v>6</v>
      </c>
    </row>
    <row r="119" spans="1:11" ht="12.75">
      <c r="A119" s="4">
        <v>116</v>
      </c>
      <c r="B119" s="5">
        <v>83</v>
      </c>
      <c r="C119" s="14"/>
      <c r="D119" s="13">
        <v>17</v>
      </c>
      <c r="F119" s="58" t="s">
        <v>76</v>
      </c>
      <c r="G119" s="6" t="s">
        <v>165</v>
      </c>
      <c r="H119" s="73" t="s">
        <v>350</v>
      </c>
      <c r="I119" s="12" t="s">
        <v>1</v>
      </c>
      <c r="J119" s="5">
        <v>17</v>
      </c>
      <c r="K119" s="40">
        <v>7</v>
      </c>
    </row>
    <row r="120" spans="1:11" ht="12.75">
      <c r="A120" s="4">
        <v>117</v>
      </c>
      <c r="B120" s="5">
        <v>84</v>
      </c>
      <c r="C120" s="14"/>
      <c r="D120" s="13">
        <v>16</v>
      </c>
      <c r="F120" s="58" t="s">
        <v>51</v>
      </c>
      <c r="G120" s="6" t="s">
        <v>55</v>
      </c>
      <c r="H120" s="73" t="s">
        <v>351</v>
      </c>
      <c r="I120" s="12" t="s">
        <v>1</v>
      </c>
      <c r="J120" s="5">
        <v>60</v>
      </c>
      <c r="K120" s="40">
        <v>6</v>
      </c>
    </row>
    <row r="121" spans="1:11" ht="12.75">
      <c r="A121" s="7">
        <v>118</v>
      </c>
      <c r="B121" s="5">
        <v>85</v>
      </c>
      <c r="C121" s="14"/>
      <c r="D121" s="13">
        <v>15</v>
      </c>
      <c r="F121" s="58" t="s">
        <v>51</v>
      </c>
      <c r="G121" s="6" t="s">
        <v>57</v>
      </c>
      <c r="H121" s="73" t="s">
        <v>352</v>
      </c>
      <c r="I121" s="12" t="s">
        <v>1</v>
      </c>
      <c r="J121" s="5">
        <v>55</v>
      </c>
      <c r="K121" s="40">
        <v>12</v>
      </c>
    </row>
    <row r="122" spans="1:11" ht="12.75">
      <c r="A122" s="4">
        <v>119</v>
      </c>
      <c r="B122" s="5">
        <v>86</v>
      </c>
      <c r="C122" s="14"/>
      <c r="D122" s="13">
        <v>14</v>
      </c>
      <c r="F122" s="58" t="s">
        <v>76</v>
      </c>
      <c r="G122" s="6" t="s">
        <v>77</v>
      </c>
      <c r="H122" s="73" t="s">
        <v>353</v>
      </c>
      <c r="I122" s="12" t="s">
        <v>1</v>
      </c>
      <c r="J122" s="5">
        <v>45</v>
      </c>
      <c r="K122" s="40">
        <v>11</v>
      </c>
    </row>
    <row r="123" spans="1:11" ht="12.75">
      <c r="A123" s="7">
        <v>120</v>
      </c>
      <c r="C123" s="14">
        <v>34</v>
      </c>
      <c r="D123" s="13"/>
      <c r="E123" s="10">
        <v>22</v>
      </c>
      <c r="F123" s="58" t="s">
        <v>51</v>
      </c>
      <c r="G123" s="6" t="s">
        <v>251</v>
      </c>
      <c r="H123" s="73" t="s">
        <v>354</v>
      </c>
      <c r="I123" s="12" t="s">
        <v>34</v>
      </c>
      <c r="J123" s="5">
        <v>35</v>
      </c>
      <c r="K123" s="40">
        <v>6</v>
      </c>
    </row>
    <row r="124" spans="1:11" ht="12.75">
      <c r="A124" s="4">
        <v>121</v>
      </c>
      <c r="B124" s="5">
        <v>87</v>
      </c>
      <c r="C124" s="14"/>
      <c r="D124" s="13">
        <v>13</v>
      </c>
      <c r="F124" s="58" t="s">
        <v>95</v>
      </c>
      <c r="G124" s="6" t="s">
        <v>98</v>
      </c>
      <c r="H124" s="73" t="s">
        <v>355</v>
      </c>
      <c r="I124" s="12" t="s">
        <v>1</v>
      </c>
      <c r="J124" s="5">
        <v>55</v>
      </c>
      <c r="K124" s="40">
        <v>13</v>
      </c>
    </row>
    <row r="125" spans="1:11" ht="12.75">
      <c r="A125" s="7">
        <v>122</v>
      </c>
      <c r="B125" s="5">
        <v>88</v>
      </c>
      <c r="C125" s="14"/>
      <c r="D125" s="13">
        <v>12</v>
      </c>
      <c r="F125" s="58" t="s">
        <v>65</v>
      </c>
      <c r="G125" s="6" t="s">
        <v>231</v>
      </c>
      <c r="H125" s="73" t="s">
        <v>356</v>
      </c>
      <c r="I125" s="12" t="s">
        <v>1</v>
      </c>
      <c r="J125" s="5">
        <v>45</v>
      </c>
      <c r="K125" s="40">
        <v>12</v>
      </c>
    </row>
    <row r="126" spans="1:11" ht="12.75">
      <c r="A126" s="4">
        <v>123</v>
      </c>
      <c r="C126" s="14">
        <v>35</v>
      </c>
      <c r="D126" s="13"/>
      <c r="E126" s="10">
        <v>21</v>
      </c>
      <c r="F126" s="58" t="s">
        <v>86</v>
      </c>
      <c r="G126" s="6" t="s">
        <v>215</v>
      </c>
      <c r="H126" s="73" t="s">
        <v>357</v>
      </c>
      <c r="I126" s="12" t="s">
        <v>34</v>
      </c>
      <c r="J126" s="5">
        <v>50</v>
      </c>
      <c r="K126" s="40">
        <v>2</v>
      </c>
    </row>
    <row r="127" spans="1:11" ht="12.75">
      <c r="A127" s="7">
        <v>124</v>
      </c>
      <c r="C127" s="14">
        <v>36</v>
      </c>
      <c r="D127" s="13"/>
      <c r="E127" s="10">
        <v>20</v>
      </c>
      <c r="F127" s="58" t="s">
        <v>86</v>
      </c>
      <c r="G127" s="6" t="s">
        <v>218</v>
      </c>
      <c r="H127" s="73" t="s">
        <v>359</v>
      </c>
      <c r="I127" s="12" t="s">
        <v>34</v>
      </c>
      <c r="J127" s="5">
        <v>20</v>
      </c>
      <c r="K127" s="40">
        <v>10</v>
      </c>
    </row>
    <row r="128" spans="1:11" ht="12.75">
      <c r="A128" s="4">
        <v>125</v>
      </c>
      <c r="C128" s="14">
        <v>37</v>
      </c>
      <c r="D128" s="13"/>
      <c r="E128" s="10">
        <v>19</v>
      </c>
      <c r="F128" s="58" t="s">
        <v>155</v>
      </c>
      <c r="G128" s="6" t="s">
        <v>27</v>
      </c>
      <c r="H128" s="73" t="s">
        <v>358</v>
      </c>
      <c r="I128" s="12" t="s">
        <v>34</v>
      </c>
      <c r="J128" s="5">
        <v>60</v>
      </c>
      <c r="K128" s="40">
        <v>1</v>
      </c>
    </row>
    <row r="129" spans="1:11" ht="12.75">
      <c r="A129" s="7">
        <v>126</v>
      </c>
      <c r="C129" s="14">
        <v>38</v>
      </c>
      <c r="D129" s="13"/>
      <c r="E129" s="10">
        <v>18</v>
      </c>
      <c r="F129" s="58" t="s">
        <v>65</v>
      </c>
      <c r="G129" s="6" t="s">
        <v>232</v>
      </c>
      <c r="H129" s="73" t="s">
        <v>360</v>
      </c>
      <c r="I129" s="12" t="s">
        <v>34</v>
      </c>
      <c r="J129" s="5">
        <v>45</v>
      </c>
      <c r="K129" s="40">
        <v>7</v>
      </c>
    </row>
    <row r="130" spans="1:11" ht="12.75">
      <c r="A130" s="4">
        <v>127</v>
      </c>
      <c r="C130" s="14">
        <v>39</v>
      </c>
      <c r="D130" s="13"/>
      <c r="E130" s="10">
        <v>17</v>
      </c>
      <c r="F130" s="58" t="s">
        <v>161</v>
      </c>
      <c r="G130" s="6" t="s">
        <v>160</v>
      </c>
      <c r="H130" s="73" t="s">
        <v>361</v>
      </c>
      <c r="I130" s="12" t="s">
        <v>34</v>
      </c>
      <c r="J130" s="5">
        <v>45</v>
      </c>
      <c r="K130" s="40">
        <v>8</v>
      </c>
    </row>
    <row r="131" spans="1:11" ht="12.75">
      <c r="A131" s="7">
        <v>128</v>
      </c>
      <c r="C131" s="14">
        <v>40</v>
      </c>
      <c r="D131" s="13"/>
      <c r="E131" s="10">
        <v>16</v>
      </c>
      <c r="F131" s="58" t="s">
        <v>65</v>
      </c>
      <c r="G131" s="6" t="s">
        <v>237</v>
      </c>
      <c r="H131" s="73" t="s">
        <v>362</v>
      </c>
      <c r="I131" s="12" t="s">
        <v>34</v>
      </c>
      <c r="J131" s="5">
        <v>45</v>
      </c>
      <c r="K131" s="40">
        <v>9</v>
      </c>
    </row>
    <row r="132" spans="1:11" ht="12.75">
      <c r="A132" s="4">
        <v>129</v>
      </c>
      <c r="C132" s="14">
        <v>41</v>
      </c>
      <c r="D132" s="13"/>
      <c r="E132" s="10">
        <v>15</v>
      </c>
      <c r="F132" s="58" t="s">
        <v>99</v>
      </c>
      <c r="G132" s="6" t="s">
        <v>107</v>
      </c>
      <c r="H132" s="73" t="s">
        <v>363</v>
      </c>
      <c r="I132" s="12" t="s">
        <v>34</v>
      </c>
      <c r="J132" s="5">
        <v>45</v>
      </c>
      <c r="K132" s="40">
        <v>10</v>
      </c>
    </row>
    <row r="133" spans="1:11" ht="12.75">
      <c r="A133" s="7">
        <v>130</v>
      </c>
      <c r="C133" s="14">
        <v>42</v>
      </c>
      <c r="D133" s="13"/>
      <c r="E133" s="10">
        <v>14</v>
      </c>
      <c r="F133" s="58" t="s">
        <v>65</v>
      </c>
      <c r="G133" s="6" t="s">
        <v>236</v>
      </c>
      <c r="H133" s="71">
        <v>57.18</v>
      </c>
      <c r="I133" s="12" t="s">
        <v>34</v>
      </c>
      <c r="J133" s="5">
        <v>20</v>
      </c>
      <c r="K133" s="40">
        <v>11</v>
      </c>
    </row>
    <row r="134" spans="1:11" ht="12.75">
      <c r="A134" s="4">
        <v>131</v>
      </c>
      <c r="B134" s="5">
        <v>89</v>
      </c>
      <c r="C134" s="14"/>
      <c r="D134" s="13">
        <v>11</v>
      </c>
      <c r="F134" s="58" t="s">
        <v>51</v>
      </c>
      <c r="G134" s="6" t="s">
        <v>252</v>
      </c>
      <c r="H134" s="73" t="s">
        <v>364</v>
      </c>
      <c r="I134" s="12" t="s">
        <v>1</v>
      </c>
      <c r="J134" s="5">
        <v>60</v>
      </c>
      <c r="K134" s="40">
        <v>7</v>
      </c>
    </row>
    <row r="135" spans="1:11" ht="12.75">
      <c r="A135" s="7">
        <v>132</v>
      </c>
      <c r="C135" s="14">
        <v>43</v>
      </c>
      <c r="D135" s="13"/>
      <c r="E135" s="10">
        <v>13</v>
      </c>
      <c r="F135" s="58" t="s">
        <v>86</v>
      </c>
      <c r="G135" s="6" t="s">
        <v>94</v>
      </c>
      <c r="H135" s="73" t="s">
        <v>365</v>
      </c>
      <c r="I135" s="12" t="s">
        <v>34</v>
      </c>
      <c r="J135" s="5">
        <v>20</v>
      </c>
      <c r="K135" s="40">
        <v>12</v>
      </c>
    </row>
    <row r="136" spans="1:11" ht="12.75">
      <c r="A136" s="4">
        <v>133</v>
      </c>
      <c r="B136" s="5">
        <v>90</v>
      </c>
      <c r="C136" s="14"/>
      <c r="D136" s="13">
        <v>10</v>
      </c>
      <c r="F136" s="58" t="s">
        <v>155</v>
      </c>
      <c r="G136" s="6" t="s">
        <v>225</v>
      </c>
      <c r="H136" s="73" t="s">
        <v>366</v>
      </c>
      <c r="I136" s="12" t="s">
        <v>1</v>
      </c>
      <c r="J136" s="5">
        <v>70</v>
      </c>
      <c r="K136" s="40">
        <v>2</v>
      </c>
    </row>
    <row r="137" spans="1:11" ht="12.75">
      <c r="A137" s="7">
        <v>134</v>
      </c>
      <c r="C137" s="14">
        <v>44</v>
      </c>
      <c r="D137" s="13"/>
      <c r="E137" s="10">
        <v>12</v>
      </c>
      <c r="F137" s="58" t="s">
        <v>95</v>
      </c>
      <c r="G137" s="6" t="s">
        <v>173</v>
      </c>
      <c r="H137" s="73" t="s">
        <v>367</v>
      </c>
      <c r="I137" s="12" t="s">
        <v>34</v>
      </c>
      <c r="J137" s="5">
        <v>20</v>
      </c>
      <c r="K137" s="40">
        <v>13</v>
      </c>
    </row>
    <row r="138" spans="1:11" ht="12.75">
      <c r="A138" s="4">
        <v>135</v>
      </c>
      <c r="C138" s="14">
        <v>45</v>
      </c>
      <c r="D138" s="13"/>
      <c r="E138" s="10">
        <v>11</v>
      </c>
      <c r="F138" s="58" t="s">
        <v>95</v>
      </c>
      <c r="G138" s="6" t="s">
        <v>206</v>
      </c>
      <c r="H138" s="73" t="s">
        <v>367</v>
      </c>
      <c r="I138" s="12" t="s">
        <v>34</v>
      </c>
      <c r="J138" s="5">
        <v>45</v>
      </c>
      <c r="K138" s="40">
        <v>11</v>
      </c>
    </row>
    <row r="139" spans="1:11" ht="13.5" thickBot="1">
      <c r="A139" s="110">
        <v>136</v>
      </c>
      <c r="B139" s="100"/>
      <c r="C139" s="104">
        <v>46</v>
      </c>
      <c r="D139" s="106"/>
      <c r="E139" s="63">
        <v>10</v>
      </c>
      <c r="F139" s="111" t="s">
        <v>65</v>
      </c>
      <c r="G139" s="112" t="s">
        <v>228</v>
      </c>
      <c r="H139" s="113" t="s">
        <v>368</v>
      </c>
      <c r="I139" s="105" t="s">
        <v>34</v>
      </c>
      <c r="J139" s="100">
        <v>40</v>
      </c>
      <c r="K139" s="114">
        <v>7</v>
      </c>
    </row>
    <row r="140" spans="1:12" ht="13.5" thickTop="1">
      <c r="A140" s="108"/>
      <c r="B140" s="108"/>
      <c r="C140" s="108"/>
      <c r="D140" s="108"/>
      <c r="E140" s="108"/>
      <c r="F140" s="108"/>
      <c r="G140" s="109"/>
      <c r="H140" s="121"/>
      <c r="I140" s="108"/>
      <c r="J140" s="108"/>
      <c r="K140" s="108"/>
      <c r="L140" s="3"/>
    </row>
    <row r="141" spans="1:12" ht="12.75">
      <c r="A141" s="61"/>
      <c r="B141" s="61"/>
      <c r="C141" s="61"/>
      <c r="D141" s="61"/>
      <c r="E141" s="61"/>
      <c r="F141" s="61"/>
      <c r="G141" s="3"/>
      <c r="H141" s="118"/>
      <c r="I141" s="61"/>
      <c r="J141" s="61"/>
      <c r="K141" s="61"/>
      <c r="L141" s="3"/>
    </row>
    <row r="142" spans="1:12" ht="12.75">
      <c r="A142" s="61"/>
      <c r="B142" s="61"/>
      <c r="C142" s="61"/>
      <c r="D142" s="61"/>
      <c r="E142" s="61"/>
      <c r="F142" s="61"/>
      <c r="G142" s="3"/>
      <c r="H142" s="118"/>
      <c r="I142" s="61"/>
      <c r="J142" s="61"/>
      <c r="K142" s="61"/>
      <c r="L142" s="3"/>
    </row>
    <row r="143" spans="1:12" ht="12.75">
      <c r="A143" s="61"/>
      <c r="B143" s="61"/>
      <c r="C143" s="61"/>
      <c r="D143" s="61"/>
      <c r="E143" s="61"/>
      <c r="F143" s="61"/>
      <c r="G143" s="3"/>
      <c r="H143" s="118"/>
      <c r="I143" s="61"/>
      <c r="J143" s="61"/>
      <c r="K143" s="61"/>
      <c r="L143" s="3"/>
    </row>
    <row r="144" spans="1:12" ht="12.75">
      <c r="A144" s="61"/>
      <c r="B144" s="61"/>
      <c r="C144" s="61"/>
      <c r="D144" s="61"/>
      <c r="E144" s="61"/>
      <c r="F144" s="61"/>
      <c r="G144" s="3"/>
      <c r="H144" s="118"/>
      <c r="I144" s="61"/>
      <c r="J144" s="61"/>
      <c r="K144" s="61"/>
      <c r="L144" s="3"/>
    </row>
    <row r="145" spans="1:12" ht="12.75">
      <c r="A145" s="61"/>
      <c r="B145" s="61"/>
      <c r="C145" s="61"/>
      <c r="D145" s="61"/>
      <c r="E145" s="61"/>
      <c r="F145" s="61"/>
      <c r="G145" s="3"/>
      <c r="H145" s="118"/>
      <c r="I145" s="61"/>
      <c r="J145" s="61"/>
      <c r="K145" s="61"/>
      <c r="L145" s="3"/>
    </row>
    <row r="146" spans="1:12" ht="12.75">
      <c r="A146" s="61"/>
      <c r="B146" s="61"/>
      <c r="C146" s="61"/>
      <c r="D146" s="61"/>
      <c r="E146" s="61"/>
      <c r="F146" s="61"/>
      <c r="G146" s="3"/>
      <c r="H146" s="118"/>
      <c r="I146" s="61"/>
      <c r="J146" s="61"/>
      <c r="K146" s="61"/>
      <c r="L146" s="3"/>
    </row>
    <row r="147" spans="1:12" ht="12.75">
      <c r="A147" s="61"/>
      <c r="B147" s="61"/>
      <c r="C147" s="61"/>
      <c r="D147" s="61"/>
      <c r="E147" s="61"/>
      <c r="F147" s="61"/>
      <c r="G147" s="3"/>
      <c r="H147" s="118"/>
      <c r="I147" s="61"/>
      <c r="J147" s="61"/>
      <c r="K147" s="61"/>
      <c r="L147" s="3"/>
    </row>
    <row r="148" spans="1:12" ht="12.75">
      <c r="A148" s="61"/>
      <c r="B148" s="61"/>
      <c r="C148" s="61"/>
      <c r="D148" s="61"/>
      <c r="E148" s="61"/>
      <c r="F148" s="61"/>
      <c r="G148" s="119"/>
      <c r="H148" s="118"/>
      <c r="I148" s="61"/>
      <c r="J148" s="61"/>
      <c r="K148" s="61"/>
      <c r="L148" s="3"/>
    </row>
    <row r="149" spans="1:12" ht="12.75">
      <c r="A149" s="61"/>
      <c r="B149" s="61"/>
      <c r="C149" s="61"/>
      <c r="D149" s="61"/>
      <c r="E149" s="61"/>
      <c r="F149" s="61"/>
      <c r="G149" s="3"/>
      <c r="H149" s="118"/>
      <c r="I149" s="61"/>
      <c r="J149" s="61"/>
      <c r="K149" s="61"/>
      <c r="L149" s="3"/>
    </row>
    <row r="150" spans="1:12" ht="12.75">
      <c r="A150" s="61"/>
      <c r="B150" s="61"/>
      <c r="C150" s="61"/>
      <c r="D150" s="61"/>
      <c r="E150" s="61"/>
      <c r="F150" s="61"/>
      <c r="G150" s="3"/>
      <c r="H150" s="118"/>
      <c r="I150" s="61"/>
      <c r="J150" s="61"/>
      <c r="K150" s="61"/>
      <c r="L150" s="3"/>
    </row>
    <row r="151" spans="1:12" ht="12.75">
      <c r="A151" s="61"/>
      <c r="B151" s="61"/>
      <c r="C151" s="61"/>
      <c r="D151" s="61"/>
      <c r="E151" s="61"/>
      <c r="F151" s="61"/>
      <c r="G151" s="3"/>
      <c r="H151" s="118"/>
      <c r="I151" s="61"/>
      <c r="J151" s="61"/>
      <c r="K151" s="61"/>
      <c r="L151" s="3"/>
    </row>
    <row r="152" spans="1:12" ht="12.75">
      <c r="A152" s="61"/>
      <c r="B152" s="61"/>
      <c r="C152" s="61"/>
      <c r="D152" s="61"/>
      <c r="E152" s="61"/>
      <c r="F152" s="61"/>
      <c r="G152" s="3"/>
      <c r="H152" s="118"/>
      <c r="I152" s="61"/>
      <c r="J152" s="61"/>
      <c r="K152" s="61"/>
      <c r="L152" s="3"/>
    </row>
    <row r="153" spans="1:12" ht="12.75">
      <c r="A153" s="61"/>
      <c r="B153" s="61"/>
      <c r="C153" s="61"/>
      <c r="D153" s="61"/>
      <c r="E153" s="61"/>
      <c r="F153" s="61"/>
      <c r="G153" s="3"/>
      <c r="H153" s="118"/>
      <c r="I153" s="61"/>
      <c r="J153" s="61"/>
      <c r="K153" s="61"/>
      <c r="L153" s="3"/>
    </row>
    <row r="154" spans="1:12" ht="12.75">
      <c r="A154" s="61"/>
      <c r="B154" s="61"/>
      <c r="C154" s="61"/>
      <c r="D154" s="61"/>
      <c r="E154" s="61"/>
      <c r="F154" s="61"/>
      <c r="G154" s="3"/>
      <c r="H154" s="118"/>
      <c r="I154" s="61"/>
      <c r="J154" s="61"/>
      <c r="K154" s="61"/>
      <c r="L154" s="3"/>
    </row>
    <row r="155" spans="1:12" ht="12.75">
      <c r="A155" s="61"/>
      <c r="B155" s="61"/>
      <c r="C155" s="61"/>
      <c r="D155" s="61"/>
      <c r="E155" s="61"/>
      <c r="F155" s="61"/>
      <c r="G155" s="3"/>
      <c r="H155" s="118"/>
      <c r="I155" s="61"/>
      <c r="J155" s="61"/>
      <c r="K155" s="61"/>
      <c r="L155" s="3"/>
    </row>
    <row r="156" spans="1:12" ht="12.75">
      <c r="A156" s="61"/>
      <c r="B156" s="61"/>
      <c r="C156" s="61"/>
      <c r="D156" s="61"/>
      <c r="E156" s="61"/>
      <c r="F156" s="61"/>
      <c r="G156" s="3"/>
      <c r="H156" s="118"/>
      <c r="I156" s="61"/>
      <c r="J156" s="61"/>
      <c r="K156" s="61"/>
      <c r="L156" s="3"/>
    </row>
    <row r="157" spans="1:12" ht="12.75">
      <c r="A157" s="61"/>
      <c r="B157" s="61"/>
      <c r="C157" s="61"/>
      <c r="D157" s="61"/>
      <c r="E157" s="61"/>
      <c r="F157" s="61"/>
      <c r="G157" s="3"/>
      <c r="H157" s="118"/>
      <c r="I157" s="61"/>
      <c r="J157" s="61"/>
      <c r="K157" s="61"/>
      <c r="L157" s="3"/>
    </row>
    <row r="158" spans="1:12" ht="12.75">
      <c r="A158" s="61"/>
      <c r="B158" s="61"/>
      <c r="C158" s="61"/>
      <c r="D158" s="61"/>
      <c r="E158" s="61"/>
      <c r="F158" s="61"/>
      <c r="G158" s="3"/>
      <c r="H158" s="118"/>
      <c r="I158" s="61"/>
      <c r="J158" s="61"/>
      <c r="K158" s="61"/>
      <c r="L158" s="3"/>
    </row>
    <row r="159" spans="1:12" ht="12.75">
      <c r="A159" s="61"/>
      <c r="B159" s="61"/>
      <c r="C159" s="61"/>
      <c r="D159" s="61"/>
      <c r="E159" s="61"/>
      <c r="F159" s="61"/>
      <c r="G159" s="3"/>
      <c r="H159" s="120"/>
      <c r="I159" s="61"/>
      <c r="J159" s="61"/>
      <c r="K159" s="61"/>
      <c r="L159" s="3"/>
    </row>
    <row r="160" spans="1:12" ht="12.75">
      <c r="A160" s="61"/>
      <c r="B160" s="61"/>
      <c r="C160" s="61"/>
      <c r="D160" s="61"/>
      <c r="E160" s="61"/>
      <c r="F160" s="61"/>
      <c r="G160" s="3"/>
      <c r="H160" s="120"/>
      <c r="I160" s="61"/>
      <c r="J160" s="61"/>
      <c r="K160" s="61"/>
      <c r="L160" s="3"/>
    </row>
    <row r="161" spans="1:12" ht="12.75">
      <c r="A161" s="61"/>
      <c r="B161" s="61"/>
      <c r="C161" s="61"/>
      <c r="D161" s="61"/>
      <c r="E161" s="61"/>
      <c r="F161" s="61"/>
      <c r="G161" s="3"/>
      <c r="H161" s="120"/>
      <c r="I161" s="61"/>
      <c r="J161" s="61"/>
      <c r="K161" s="61"/>
      <c r="L161" s="3"/>
    </row>
    <row r="162" spans="1:12" ht="12.75">
      <c r="A162" s="61"/>
      <c r="B162" s="61"/>
      <c r="C162" s="61"/>
      <c r="D162" s="61"/>
      <c r="E162" s="61"/>
      <c r="F162" s="61"/>
      <c r="G162" s="3"/>
      <c r="H162" s="120"/>
      <c r="I162" s="61"/>
      <c r="J162" s="61"/>
      <c r="K162" s="61"/>
      <c r="L162" s="3"/>
    </row>
    <row r="163" spans="1:12" ht="12.75">
      <c r="A163" s="61"/>
      <c r="B163" s="61"/>
      <c r="C163" s="61"/>
      <c r="D163" s="61"/>
      <c r="E163" s="61"/>
      <c r="F163" s="61"/>
      <c r="G163" s="3"/>
      <c r="H163" s="120"/>
      <c r="I163" s="61"/>
      <c r="J163" s="61"/>
      <c r="K163" s="61"/>
      <c r="L163" s="3"/>
    </row>
    <row r="164" spans="1:12" ht="12.75">
      <c r="A164" s="61"/>
      <c r="B164" s="61"/>
      <c r="C164" s="61"/>
      <c r="D164" s="61"/>
      <c r="E164" s="61"/>
      <c r="F164" s="61"/>
      <c r="G164" s="3"/>
      <c r="H164" s="120"/>
      <c r="I164" s="61"/>
      <c r="J164" s="61"/>
      <c r="K164" s="61"/>
      <c r="L164" s="3"/>
    </row>
    <row r="165" spans="1:12" ht="12.75">
      <c r="A165" s="61"/>
      <c r="B165" s="61"/>
      <c r="C165" s="61"/>
      <c r="D165" s="61"/>
      <c r="E165" s="61"/>
      <c r="F165" s="61"/>
      <c r="G165" s="3"/>
      <c r="H165" s="120"/>
      <c r="I165" s="61"/>
      <c r="J165" s="61"/>
      <c r="K165" s="61"/>
      <c r="L165" s="3"/>
    </row>
    <row r="166" spans="1:12" ht="12.75">
      <c r="A166" s="61"/>
      <c r="B166" s="61"/>
      <c r="C166" s="61"/>
      <c r="D166" s="61"/>
      <c r="E166" s="61"/>
      <c r="F166" s="61"/>
      <c r="G166" s="3"/>
      <c r="H166" s="120"/>
      <c r="I166" s="61"/>
      <c r="J166" s="61"/>
      <c r="K166" s="61"/>
      <c r="L166" s="3"/>
    </row>
    <row r="167" spans="1:12" ht="12.75">
      <c r="A167" s="61"/>
      <c r="B167" s="61"/>
      <c r="C167" s="61"/>
      <c r="D167" s="61"/>
      <c r="E167" s="61"/>
      <c r="F167" s="61"/>
      <c r="G167" s="3"/>
      <c r="H167" s="120"/>
      <c r="I167" s="61"/>
      <c r="J167" s="61"/>
      <c r="K167" s="61"/>
      <c r="L167" s="3"/>
    </row>
    <row r="168" spans="1:12" ht="12.75">
      <c r="A168" s="61"/>
      <c r="B168" s="61"/>
      <c r="C168" s="61"/>
      <c r="D168" s="61"/>
      <c r="E168" s="61"/>
      <c r="F168" s="61"/>
      <c r="G168" s="3"/>
      <c r="H168" s="120"/>
      <c r="I168" s="61"/>
      <c r="J168" s="61"/>
      <c r="K168" s="61"/>
      <c r="L168" s="3"/>
    </row>
    <row r="169" spans="1:12" ht="12.75">
      <c r="A169" s="61"/>
      <c r="B169" s="61"/>
      <c r="C169" s="61"/>
      <c r="D169" s="61"/>
      <c r="E169" s="61"/>
      <c r="F169" s="61"/>
      <c r="G169" s="3"/>
      <c r="H169" s="120"/>
      <c r="I169" s="61"/>
      <c r="J169" s="61"/>
      <c r="K169" s="61"/>
      <c r="L169" s="3"/>
    </row>
    <row r="170" spans="1:12" ht="12.75">
      <c r="A170" s="61"/>
      <c r="B170" s="61"/>
      <c r="C170" s="61"/>
      <c r="D170" s="61"/>
      <c r="E170" s="61"/>
      <c r="F170" s="61"/>
      <c r="G170" s="3"/>
      <c r="H170" s="120"/>
      <c r="I170" s="61"/>
      <c r="J170" s="61"/>
      <c r="K170" s="61"/>
      <c r="L170" s="3"/>
    </row>
    <row r="171" spans="1:12" ht="12.75">
      <c r="A171" s="61"/>
      <c r="B171" s="61"/>
      <c r="C171" s="61"/>
      <c r="D171" s="61"/>
      <c r="E171" s="61"/>
      <c r="F171" s="61"/>
      <c r="G171" s="3"/>
      <c r="H171" s="120"/>
      <c r="I171" s="61"/>
      <c r="J171" s="61"/>
      <c r="K171" s="61"/>
      <c r="L171" s="3"/>
    </row>
    <row r="172" spans="1:12" ht="12.75">
      <c r="A172" s="61"/>
      <c r="B172" s="61"/>
      <c r="C172" s="61"/>
      <c r="D172" s="61"/>
      <c r="E172" s="61"/>
      <c r="F172" s="61"/>
      <c r="G172" s="3"/>
      <c r="H172" s="120"/>
      <c r="I172" s="61"/>
      <c r="J172" s="61"/>
      <c r="K172" s="61"/>
      <c r="L172" s="3"/>
    </row>
    <row r="173" spans="1:12" ht="12.75">
      <c r="A173" s="61"/>
      <c r="B173" s="61"/>
      <c r="C173" s="61"/>
      <c r="D173" s="61"/>
      <c r="E173" s="61"/>
      <c r="F173" s="61"/>
      <c r="G173" s="3"/>
      <c r="H173" s="120"/>
      <c r="I173" s="61"/>
      <c r="J173" s="61"/>
      <c r="K173" s="61"/>
      <c r="L173" s="3"/>
    </row>
    <row r="174" spans="1:12" ht="12.75">
      <c r="A174" s="61"/>
      <c r="B174" s="61"/>
      <c r="C174" s="61"/>
      <c r="D174" s="61"/>
      <c r="E174" s="61"/>
      <c r="F174" s="61"/>
      <c r="G174" s="3"/>
      <c r="H174" s="120"/>
      <c r="I174" s="61"/>
      <c r="J174" s="61"/>
      <c r="K174" s="61"/>
      <c r="L174" s="3"/>
    </row>
    <row r="175" spans="1:12" ht="12.75">
      <c r="A175" s="61"/>
      <c r="B175" s="61"/>
      <c r="C175" s="61"/>
      <c r="D175" s="61"/>
      <c r="E175" s="61"/>
      <c r="F175" s="61"/>
      <c r="G175" s="3"/>
      <c r="H175" s="120"/>
      <c r="I175" s="61"/>
      <c r="J175" s="61"/>
      <c r="K175" s="61"/>
      <c r="L175" s="3"/>
    </row>
    <row r="176" spans="1:12" ht="12.75">
      <c r="A176" s="61"/>
      <c r="B176" s="61"/>
      <c r="C176" s="61"/>
      <c r="D176" s="61"/>
      <c r="E176" s="61"/>
      <c r="F176" s="61"/>
      <c r="G176" s="3"/>
      <c r="H176" s="120"/>
      <c r="I176" s="61"/>
      <c r="J176" s="61"/>
      <c r="K176" s="61"/>
      <c r="L176" s="3"/>
    </row>
    <row r="177" spans="1:12" ht="12.75">
      <c r="A177" s="61"/>
      <c r="B177" s="61"/>
      <c r="C177" s="61"/>
      <c r="D177" s="61"/>
      <c r="E177" s="61"/>
      <c r="F177" s="61"/>
      <c r="G177" s="3"/>
      <c r="H177" s="120"/>
      <c r="I177" s="61"/>
      <c r="J177" s="61"/>
      <c r="K177" s="61"/>
      <c r="L177" s="3"/>
    </row>
    <row r="178" spans="1:12" ht="12.75">
      <c r="A178" s="61"/>
      <c r="B178" s="61"/>
      <c r="C178" s="61"/>
      <c r="D178" s="61"/>
      <c r="E178" s="61"/>
      <c r="F178" s="61"/>
      <c r="G178" s="3"/>
      <c r="H178" s="120"/>
      <c r="I178" s="61"/>
      <c r="J178" s="61"/>
      <c r="K178" s="61"/>
      <c r="L178" s="3"/>
    </row>
    <row r="179" spans="1:12" ht="12.75">
      <c r="A179" s="61"/>
      <c r="B179" s="61"/>
      <c r="C179" s="61"/>
      <c r="D179" s="61"/>
      <c r="E179" s="61"/>
      <c r="F179" s="61"/>
      <c r="G179" s="3"/>
      <c r="H179" s="120"/>
      <c r="I179" s="61"/>
      <c r="J179" s="61"/>
      <c r="K179" s="61"/>
      <c r="L179" s="3"/>
    </row>
    <row r="180" spans="1:12" ht="12.75">
      <c r="A180" s="61"/>
      <c r="B180" s="61"/>
      <c r="C180" s="61"/>
      <c r="D180" s="61"/>
      <c r="E180" s="61"/>
      <c r="F180" s="61"/>
      <c r="G180" s="3"/>
      <c r="H180" s="120"/>
      <c r="I180" s="61"/>
      <c r="J180" s="61"/>
      <c r="K180" s="61"/>
      <c r="L180" s="3"/>
    </row>
    <row r="181" spans="1:12" ht="12.75">
      <c r="A181" s="61"/>
      <c r="B181" s="61"/>
      <c r="C181" s="61"/>
      <c r="D181" s="61"/>
      <c r="E181" s="61"/>
      <c r="F181" s="61"/>
      <c r="G181" s="3"/>
      <c r="H181" s="120"/>
      <c r="I181" s="61"/>
      <c r="J181" s="61"/>
      <c r="K181" s="61"/>
      <c r="L181" s="3"/>
    </row>
    <row r="182" spans="1:12" ht="12.75">
      <c r="A182" s="61"/>
      <c r="B182" s="61"/>
      <c r="C182" s="61"/>
      <c r="D182" s="61"/>
      <c r="E182" s="61"/>
      <c r="F182" s="61"/>
      <c r="G182" s="3"/>
      <c r="H182" s="120"/>
      <c r="I182" s="61"/>
      <c r="J182" s="61"/>
      <c r="K182" s="61"/>
      <c r="L182" s="3"/>
    </row>
    <row r="183" spans="1:12" ht="12.75">
      <c r="A183" s="61"/>
      <c r="B183" s="61"/>
      <c r="C183" s="61"/>
      <c r="D183" s="61"/>
      <c r="E183" s="61"/>
      <c r="F183" s="61"/>
      <c r="G183" s="3"/>
      <c r="H183" s="120"/>
      <c r="I183" s="61"/>
      <c r="J183" s="61"/>
      <c r="K183" s="61"/>
      <c r="L183" s="3"/>
    </row>
    <row r="184" spans="1:11" ht="12.75">
      <c r="A184" s="7"/>
      <c r="B184" s="8"/>
      <c r="C184" s="8"/>
      <c r="D184" s="8"/>
      <c r="E184" s="115"/>
      <c r="F184" s="116"/>
      <c r="G184" s="9"/>
      <c r="H184" s="117"/>
      <c r="I184" s="11"/>
      <c r="J184" s="8"/>
      <c r="K184" s="39"/>
    </row>
  </sheetData>
  <mergeCells count="8">
    <mergeCell ref="A1:D1"/>
    <mergeCell ref="E1:H1"/>
    <mergeCell ref="I1:K1"/>
    <mergeCell ref="I3:J3"/>
    <mergeCell ref="A2:C2"/>
    <mergeCell ref="D2:E2"/>
    <mergeCell ref="F2:H2"/>
    <mergeCell ref="I2:K2"/>
  </mergeCells>
  <printOptions/>
  <pageMargins left="0.73" right="0.5905511811023623" top="1.01" bottom="0.9055118110236221" header="0.5118110236220472" footer="0.5118110236220472"/>
  <pageSetup orientation="portrait" paperSize="9" r:id="rId1"/>
  <headerFooter alignWithMargins="0">
    <oddHeader>&amp;LCROSS COUNTRY
WINTER LEAGUE&amp;C&amp;"Arial,Bold"&amp;12&amp;UWOODBRIDGE&amp;"Arial,Regular"&amp;10&amp;U
Dry, mild, firm.&amp;RSENIORS
5th DECEMBER 2004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O17" sqref="O17"/>
    </sheetView>
  </sheetViews>
  <sheetFormatPr defaultColWidth="9.140625" defaultRowHeight="12.75"/>
  <cols>
    <col min="1" max="1" width="6.00390625" style="51" customWidth="1"/>
    <col min="2" max="2" width="21.7109375" style="3" customWidth="1"/>
    <col min="3" max="3" width="6.28125" style="3" customWidth="1"/>
    <col min="4" max="6" width="7.7109375" style="3" customWidth="1"/>
    <col min="7" max="8" width="7.7109375" style="3" hidden="1" customWidth="1"/>
    <col min="9" max="9" width="7.7109375" style="3" customWidth="1"/>
    <col min="10" max="11" width="7.7109375" style="3" hidden="1" customWidth="1"/>
    <col min="12" max="12" width="7.7109375" style="3" customWidth="1"/>
    <col min="13" max="13" width="7.57421875" style="3" customWidth="1"/>
  </cols>
  <sheetData>
    <row r="1" spans="1:16" ht="15" customHeight="1" thickBot="1" thickTop="1">
      <c r="A1" s="137" t="s">
        <v>21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  <c r="N1" s="15"/>
      <c r="O1" s="15"/>
      <c r="P1" s="15"/>
    </row>
    <row r="2" spans="1:13" s="1" customFormat="1" ht="12.75" customHeight="1" thickBot="1">
      <c r="A2" s="46" t="s">
        <v>12</v>
      </c>
      <c r="B2" s="42" t="s">
        <v>13</v>
      </c>
      <c r="C2" s="43" t="s">
        <v>14</v>
      </c>
      <c r="D2" s="42" t="s">
        <v>15</v>
      </c>
      <c r="E2" s="43" t="s">
        <v>16</v>
      </c>
      <c r="F2" s="43" t="s">
        <v>17</v>
      </c>
      <c r="G2" s="43" t="s">
        <v>194</v>
      </c>
      <c r="H2" s="43" t="s">
        <v>195</v>
      </c>
      <c r="I2" s="43" t="s">
        <v>19</v>
      </c>
      <c r="J2" s="89" t="s">
        <v>196</v>
      </c>
      <c r="K2" s="89" t="s">
        <v>197</v>
      </c>
      <c r="L2" s="44" t="s">
        <v>18</v>
      </c>
      <c r="M2" s="45" t="s">
        <v>20</v>
      </c>
    </row>
    <row r="3" spans="1:15" ht="12.75" customHeight="1">
      <c r="A3" s="47">
        <v>1</v>
      </c>
      <c r="B3" s="17" t="s">
        <v>125</v>
      </c>
      <c r="C3" s="62" t="s">
        <v>51</v>
      </c>
      <c r="D3" s="20">
        <v>970</v>
      </c>
      <c r="E3" s="21">
        <v>809</v>
      </c>
      <c r="F3" s="21">
        <v>891</v>
      </c>
      <c r="G3" s="21">
        <f aca="true" t="shared" si="0" ref="G3:G15">VLOOKUP($C3,$C$19:$I$31,7,FALSE)</f>
        <v>722</v>
      </c>
      <c r="H3" s="21">
        <f aca="true" t="shared" si="1" ref="H3:H15">VLOOKUP($C3,$C$35:$I$47,7,FALSE)</f>
        <v>174</v>
      </c>
      <c r="I3" s="21">
        <f>SUM(G3:H3)</f>
        <v>896</v>
      </c>
      <c r="J3" s="21">
        <f aca="true" t="shared" si="2" ref="J3:J15">VLOOKUP($C3,$C$19:$L$31,10,FALSE)</f>
        <v>607</v>
      </c>
      <c r="K3" s="21">
        <f aca="true" t="shared" si="3" ref="K3:K15">VLOOKUP($C3,$C$35:$L$47,10,FALSE)</f>
        <v>154</v>
      </c>
      <c r="L3" s="22">
        <v>761</v>
      </c>
      <c r="M3" s="23">
        <f>SUM(D3,E3,F3,I3,L3)</f>
        <v>4327</v>
      </c>
      <c r="O3" s="25"/>
    </row>
    <row r="4" spans="1:13" ht="12.75" customHeight="1">
      <c r="A4" s="48">
        <v>2</v>
      </c>
      <c r="B4" s="18" t="s">
        <v>127</v>
      </c>
      <c r="C4" s="10" t="s">
        <v>36</v>
      </c>
      <c r="D4" s="13">
        <v>934</v>
      </c>
      <c r="E4" s="5">
        <v>692</v>
      </c>
      <c r="F4" s="5">
        <v>841</v>
      </c>
      <c r="G4" s="5">
        <f t="shared" si="0"/>
        <v>576</v>
      </c>
      <c r="H4" s="5">
        <f t="shared" si="1"/>
        <v>122</v>
      </c>
      <c r="I4" s="5">
        <f aca="true" t="shared" si="4" ref="I4:I15">SUM(G4:H4)</f>
        <v>698</v>
      </c>
      <c r="J4" s="5">
        <f t="shared" si="2"/>
        <v>577</v>
      </c>
      <c r="K4" s="5">
        <f t="shared" si="3"/>
        <v>117</v>
      </c>
      <c r="L4" s="14">
        <v>694</v>
      </c>
      <c r="M4" s="23">
        <f aca="true" t="shared" si="5" ref="M4:M15">SUM(D4,E4,F4,I4,L4)</f>
        <v>3859</v>
      </c>
    </row>
    <row r="5" spans="1:13" ht="12.75">
      <c r="A5" s="47">
        <v>3</v>
      </c>
      <c r="B5" s="18" t="s">
        <v>123</v>
      </c>
      <c r="C5" s="10" t="s">
        <v>86</v>
      </c>
      <c r="D5" s="13">
        <v>912</v>
      </c>
      <c r="E5" s="5">
        <v>641</v>
      </c>
      <c r="F5" s="5">
        <v>617</v>
      </c>
      <c r="G5" s="5">
        <f t="shared" si="0"/>
        <v>566</v>
      </c>
      <c r="H5" s="5">
        <f t="shared" si="1"/>
        <v>111</v>
      </c>
      <c r="I5" s="5">
        <f t="shared" si="4"/>
        <v>677</v>
      </c>
      <c r="J5" s="5">
        <f t="shared" si="2"/>
        <v>478</v>
      </c>
      <c r="K5" s="5">
        <f t="shared" si="3"/>
        <v>97</v>
      </c>
      <c r="L5" s="14">
        <v>575</v>
      </c>
      <c r="M5" s="23">
        <f t="shared" si="5"/>
        <v>3422</v>
      </c>
    </row>
    <row r="6" spans="1:13" ht="12.75">
      <c r="A6" s="48">
        <v>4</v>
      </c>
      <c r="B6" s="18" t="s">
        <v>124</v>
      </c>
      <c r="C6" s="10" t="s">
        <v>65</v>
      </c>
      <c r="D6" s="13">
        <v>866</v>
      </c>
      <c r="E6" s="5">
        <v>594</v>
      </c>
      <c r="F6" s="5">
        <v>679</v>
      </c>
      <c r="G6" s="5">
        <f t="shared" si="0"/>
        <v>541</v>
      </c>
      <c r="H6" s="5">
        <f t="shared" si="1"/>
        <v>92</v>
      </c>
      <c r="I6" s="5">
        <f t="shared" si="4"/>
        <v>633</v>
      </c>
      <c r="J6" s="5">
        <f t="shared" si="2"/>
        <v>498</v>
      </c>
      <c r="K6" s="5">
        <f t="shared" si="3"/>
        <v>138</v>
      </c>
      <c r="L6" s="14">
        <v>636</v>
      </c>
      <c r="M6" s="23">
        <f t="shared" si="5"/>
        <v>3408</v>
      </c>
    </row>
    <row r="7" spans="1:13" ht="12.75">
      <c r="A7" s="47">
        <v>5</v>
      </c>
      <c r="B7" s="18" t="s">
        <v>121</v>
      </c>
      <c r="C7" s="10" t="s">
        <v>76</v>
      </c>
      <c r="D7" s="13">
        <v>889</v>
      </c>
      <c r="E7" s="5">
        <v>579</v>
      </c>
      <c r="F7" s="5">
        <v>726</v>
      </c>
      <c r="G7" s="5">
        <f t="shared" si="0"/>
        <v>479</v>
      </c>
      <c r="H7" s="5">
        <f t="shared" si="1"/>
        <v>150</v>
      </c>
      <c r="I7" s="5">
        <f t="shared" si="4"/>
        <v>629</v>
      </c>
      <c r="J7" s="5">
        <f t="shared" si="2"/>
        <v>327</v>
      </c>
      <c r="K7" s="5">
        <f t="shared" si="3"/>
        <v>116</v>
      </c>
      <c r="L7" s="14">
        <v>443</v>
      </c>
      <c r="M7" s="23">
        <f t="shared" si="5"/>
        <v>3266</v>
      </c>
    </row>
    <row r="8" spans="1:13" ht="12.75">
      <c r="A8" s="48">
        <v>6</v>
      </c>
      <c r="B8" s="18" t="s">
        <v>146</v>
      </c>
      <c r="C8" s="10" t="s">
        <v>99</v>
      </c>
      <c r="D8" s="13">
        <v>742</v>
      </c>
      <c r="E8" s="5">
        <v>586</v>
      </c>
      <c r="F8" s="5">
        <v>654</v>
      </c>
      <c r="G8" s="5">
        <f t="shared" si="0"/>
        <v>432</v>
      </c>
      <c r="H8" s="5">
        <f t="shared" si="1"/>
        <v>135</v>
      </c>
      <c r="I8" s="5">
        <f t="shared" si="4"/>
        <v>567</v>
      </c>
      <c r="J8" s="5">
        <f t="shared" si="2"/>
        <v>406</v>
      </c>
      <c r="K8" s="5">
        <f t="shared" si="3"/>
        <v>68</v>
      </c>
      <c r="L8" s="14">
        <v>474</v>
      </c>
      <c r="M8" s="23">
        <f t="shared" si="5"/>
        <v>3023</v>
      </c>
    </row>
    <row r="9" spans="1:13" ht="12.75">
      <c r="A9" s="47">
        <v>7</v>
      </c>
      <c r="B9" s="26" t="s">
        <v>120</v>
      </c>
      <c r="C9" s="10" t="s">
        <v>155</v>
      </c>
      <c r="D9" s="13">
        <v>789</v>
      </c>
      <c r="E9" s="5">
        <v>440</v>
      </c>
      <c r="F9" s="5">
        <v>547</v>
      </c>
      <c r="G9" s="5">
        <f t="shared" si="0"/>
        <v>281</v>
      </c>
      <c r="H9" s="5">
        <f t="shared" si="1"/>
        <v>135</v>
      </c>
      <c r="I9" s="5">
        <f t="shared" si="4"/>
        <v>416</v>
      </c>
      <c r="J9" s="5">
        <f t="shared" si="2"/>
        <v>379</v>
      </c>
      <c r="K9" s="5">
        <f t="shared" si="3"/>
        <v>130</v>
      </c>
      <c r="L9" s="14">
        <v>509</v>
      </c>
      <c r="M9" s="23">
        <f t="shared" si="5"/>
        <v>2701</v>
      </c>
    </row>
    <row r="10" spans="1:13" ht="12.75">
      <c r="A10" s="48">
        <v>8</v>
      </c>
      <c r="B10" s="18" t="s">
        <v>122</v>
      </c>
      <c r="C10" s="10" t="s">
        <v>108</v>
      </c>
      <c r="D10" s="13">
        <v>688</v>
      </c>
      <c r="E10" s="5">
        <v>495</v>
      </c>
      <c r="F10" s="5">
        <v>499</v>
      </c>
      <c r="G10" s="5">
        <f t="shared" si="0"/>
        <v>403</v>
      </c>
      <c r="H10" s="5">
        <f t="shared" si="1"/>
        <v>0</v>
      </c>
      <c r="I10" s="5">
        <f t="shared" si="4"/>
        <v>403</v>
      </c>
      <c r="J10" s="5">
        <f t="shared" si="2"/>
        <v>342</v>
      </c>
      <c r="K10" s="5">
        <f t="shared" si="3"/>
        <v>0</v>
      </c>
      <c r="L10" s="14">
        <v>342</v>
      </c>
      <c r="M10" s="23">
        <f t="shared" si="5"/>
        <v>2427</v>
      </c>
    </row>
    <row r="11" spans="1:13" ht="12.75">
      <c r="A11" s="47">
        <v>9</v>
      </c>
      <c r="B11" s="18" t="s">
        <v>126</v>
      </c>
      <c r="C11" s="10" t="s">
        <v>192</v>
      </c>
      <c r="D11" s="13">
        <v>242</v>
      </c>
      <c r="E11" s="5">
        <v>256</v>
      </c>
      <c r="F11" s="5">
        <v>612</v>
      </c>
      <c r="G11" s="5">
        <f t="shared" si="0"/>
        <v>543</v>
      </c>
      <c r="H11" s="5">
        <f t="shared" si="1"/>
        <v>156</v>
      </c>
      <c r="I11" s="5">
        <f t="shared" si="4"/>
        <v>699</v>
      </c>
      <c r="J11" s="5">
        <f t="shared" si="2"/>
        <v>378</v>
      </c>
      <c r="K11" s="5">
        <f t="shared" si="3"/>
        <v>137</v>
      </c>
      <c r="L11" s="14">
        <v>515</v>
      </c>
      <c r="M11" s="23">
        <f t="shared" si="5"/>
        <v>2324</v>
      </c>
    </row>
    <row r="12" spans="1:13" ht="12.75">
      <c r="A12" s="48">
        <v>10</v>
      </c>
      <c r="B12" s="18" t="s">
        <v>119</v>
      </c>
      <c r="C12" s="10" t="s">
        <v>61</v>
      </c>
      <c r="D12" s="13">
        <v>746</v>
      </c>
      <c r="E12" s="5">
        <v>307</v>
      </c>
      <c r="F12" s="5">
        <v>417</v>
      </c>
      <c r="G12" s="5">
        <f t="shared" si="0"/>
        <v>368</v>
      </c>
      <c r="H12" s="5">
        <f t="shared" si="1"/>
        <v>76</v>
      </c>
      <c r="I12" s="5">
        <f t="shared" si="4"/>
        <v>444</v>
      </c>
      <c r="J12" s="5">
        <f t="shared" si="2"/>
        <v>102</v>
      </c>
      <c r="K12" s="5">
        <f t="shared" si="3"/>
        <v>96</v>
      </c>
      <c r="L12" s="14">
        <v>198</v>
      </c>
      <c r="M12" s="23">
        <f t="shared" si="5"/>
        <v>2112</v>
      </c>
    </row>
    <row r="13" spans="1:13" ht="12.75">
      <c r="A13" s="47">
        <v>11</v>
      </c>
      <c r="B13" s="18" t="s">
        <v>118</v>
      </c>
      <c r="C13" s="10" t="s">
        <v>95</v>
      </c>
      <c r="D13" s="13">
        <v>419</v>
      </c>
      <c r="E13" s="5">
        <v>462</v>
      </c>
      <c r="F13" s="5">
        <v>371</v>
      </c>
      <c r="G13" s="5">
        <f t="shared" si="0"/>
        <v>285</v>
      </c>
      <c r="H13" s="5">
        <f t="shared" si="1"/>
        <v>92</v>
      </c>
      <c r="I13" s="5">
        <f t="shared" si="4"/>
        <v>377</v>
      </c>
      <c r="J13" s="5">
        <f t="shared" si="2"/>
        <v>145</v>
      </c>
      <c r="K13" s="5">
        <f t="shared" si="3"/>
        <v>23</v>
      </c>
      <c r="L13" s="14">
        <v>168</v>
      </c>
      <c r="M13" s="23">
        <f t="shared" si="5"/>
        <v>1797</v>
      </c>
    </row>
    <row r="14" spans="1:13" ht="12.75">
      <c r="A14" s="48">
        <v>12</v>
      </c>
      <c r="B14" s="18" t="s">
        <v>128</v>
      </c>
      <c r="C14" s="10" t="s">
        <v>193</v>
      </c>
      <c r="D14" s="13">
        <v>434</v>
      </c>
      <c r="E14" s="5">
        <v>329</v>
      </c>
      <c r="F14" s="5">
        <v>417</v>
      </c>
      <c r="G14" s="5">
        <f t="shared" si="0"/>
        <v>201</v>
      </c>
      <c r="H14" s="5">
        <f t="shared" si="1"/>
        <v>0</v>
      </c>
      <c r="I14" s="5">
        <f t="shared" si="4"/>
        <v>201</v>
      </c>
      <c r="J14" s="5">
        <f t="shared" si="2"/>
        <v>192</v>
      </c>
      <c r="K14" s="5">
        <f t="shared" si="3"/>
        <v>36</v>
      </c>
      <c r="L14" s="14">
        <v>228</v>
      </c>
      <c r="M14" s="23">
        <f t="shared" si="5"/>
        <v>1609</v>
      </c>
    </row>
    <row r="15" spans="1:13" ht="13.5" thickBot="1">
      <c r="A15" s="47">
        <v>13</v>
      </c>
      <c r="B15" s="18" t="s">
        <v>162</v>
      </c>
      <c r="C15" s="10" t="s">
        <v>161</v>
      </c>
      <c r="D15" s="13">
        <v>0</v>
      </c>
      <c r="E15" s="5">
        <v>0</v>
      </c>
      <c r="F15" s="5">
        <v>38</v>
      </c>
      <c r="G15" s="5">
        <f t="shared" si="0"/>
        <v>210</v>
      </c>
      <c r="H15" s="5">
        <f t="shared" si="1"/>
        <v>101</v>
      </c>
      <c r="I15" s="5">
        <f t="shared" si="4"/>
        <v>311</v>
      </c>
      <c r="J15" s="5">
        <f t="shared" si="2"/>
        <v>182</v>
      </c>
      <c r="K15" s="5">
        <f t="shared" si="3"/>
        <v>17</v>
      </c>
      <c r="L15" s="14">
        <v>199</v>
      </c>
      <c r="M15" s="23">
        <f t="shared" si="5"/>
        <v>548</v>
      </c>
    </row>
    <row r="16" spans="1:13" ht="14.25" thickBot="1" thickTop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</row>
    <row r="17" spans="1:13" ht="16.5" thickBot="1" thickTop="1">
      <c r="A17" s="140" t="s">
        <v>22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5"/>
    </row>
    <row r="18" spans="1:13" ht="13.5" customHeight="1" thickBot="1">
      <c r="A18" s="46" t="s">
        <v>12</v>
      </c>
      <c r="B18" s="93" t="s">
        <v>13</v>
      </c>
      <c r="C18" s="94" t="s">
        <v>14</v>
      </c>
      <c r="D18" s="92" t="s">
        <v>15</v>
      </c>
      <c r="E18" s="43" t="s">
        <v>16</v>
      </c>
      <c r="F18" s="43" t="s">
        <v>17</v>
      </c>
      <c r="G18" s="43"/>
      <c r="H18" s="43"/>
      <c r="I18" s="43" t="s">
        <v>19</v>
      </c>
      <c r="J18" s="89"/>
      <c r="K18" s="89"/>
      <c r="L18" s="44" t="s">
        <v>18</v>
      </c>
      <c r="M18" s="45" t="s">
        <v>20</v>
      </c>
    </row>
    <row r="19" spans="1:13" ht="12.75">
      <c r="A19" s="49">
        <v>1</v>
      </c>
      <c r="B19" s="95" t="s">
        <v>125</v>
      </c>
      <c r="C19" s="22" t="s">
        <v>51</v>
      </c>
      <c r="D19" s="79">
        <v>793</v>
      </c>
      <c r="E19" s="21">
        <v>643</v>
      </c>
      <c r="F19" s="21">
        <v>728</v>
      </c>
      <c r="G19" s="21"/>
      <c r="H19" s="21"/>
      <c r="I19" s="21">
        <v>722</v>
      </c>
      <c r="J19" s="21"/>
      <c r="K19" s="21"/>
      <c r="L19" s="62">
        <v>607</v>
      </c>
      <c r="M19" s="97">
        <f>SUM(D19:L19)</f>
        <v>3493</v>
      </c>
    </row>
    <row r="20" spans="1:13" ht="12.75">
      <c r="A20" s="50">
        <v>2</v>
      </c>
      <c r="B20" s="90" t="s">
        <v>127</v>
      </c>
      <c r="C20" s="14" t="s">
        <v>36</v>
      </c>
      <c r="D20" s="12">
        <v>807</v>
      </c>
      <c r="E20" s="5">
        <v>559</v>
      </c>
      <c r="F20" s="5">
        <v>711</v>
      </c>
      <c r="G20" s="5"/>
      <c r="H20" s="5"/>
      <c r="I20" s="5">
        <v>576</v>
      </c>
      <c r="J20" s="5"/>
      <c r="K20" s="5"/>
      <c r="L20" s="10">
        <v>577</v>
      </c>
      <c r="M20" s="91">
        <f aca="true" t="shared" si="6" ref="M20:M31">SUM(D20:L20)</f>
        <v>3230</v>
      </c>
    </row>
    <row r="21" spans="1:13" ht="12.75">
      <c r="A21" s="50">
        <v>3</v>
      </c>
      <c r="B21" s="90" t="s">
        <v>123</v>
      </c>
      <c r="C21" s="14" t="s">
        <v>86</v>
      </c>
      <c r="D21" s="12">
        <v>788</v>
      </c>
      <c r="E21" s="5">
        <v>485</v>
      </c>
      <c r="F21" s="5">
        <v>576</v>
      </c>
      <c r="G21" s="5"/>
      <c r="H21" s="5"/>
      <c r="I21" s="5">
        <v>566</v>
      </c>
      <c r="J21" s="5"/>
      <c r="K21" s="5"/>
      <c r="L21" s="10">
        <v>478</v>
      </c>
      <c r="M21" s="91">
        <f t="shared" si="6"/>
        <v>2893</v>
      </c>
    </row>
    <row r="22" spans="1:13" ht="12.75">
      <c r="A22" s="50">
        <v>4</v>
      </c>
      <c r="B22" s="90" t="s">
        <v>124</v>
      </c>
      <c r="C22" s="14" t="s">
        <v>65</v>
      </c>
      <c r="D22" s="12">
        <v>714</v>
      </c>
      <c r="E22" s="5">
        <v>462</v>
      </c>
      <c r="F22" s="5">
        <v>528</v>
      </c>
      <c r="G22" s="5"/>
      <c r="H22" s="5"/>
      <c r="I22" s="5">
        <v>541</v>
      </c>
      <c r="J22" s="5"/>
      <c r="K22" s="5"/>
      <c r="L22" s="10">
        <v>498</v>
      </c>
      <c r="M22" s="91">
        <f t="shared" si="6"/>
        <v>2743</v>
      </c>
    </row>
    <row r="23" spans="1:13" ht="12.75">
      <c r="A23" s="50">
        <v>5</v>
      </c>
      <c r="B23" s="90" t="s">
        <v>121</v>
      </c>
      <c r="C23" s="14" t="s">
        <v>76</v>
      </c>
      <c r="D23" s="12">
        <v>752</v>
      </c>
      <c r="E23" s="5">
        <v>446</v>
      </c>
      <c r="F23" s="5">
        <v>602</v>
      </c>
      <c r="G23" s="5"/>
      <c r="H23" s="5"/>
      <c r="I23" s="5">
        <v>479</v>
      </c>
      <c r="J23" s="5"/>
      <c r="K23" s="5"/>
      <c r="L23" s="10">
        <v>327</v>
      </c>
      <c r="M23" s="91">
        <f t="shared" si="6"/>
        <v>2606</v>
      </c>
    </row>
    <row r="24" spans="1:13" ht="12.75">
      <c r="A24" s="50">
        <v>6</v>
      </c>
      <c r="B24" s="90" t="s">
        <v>146</v>
      </c>
      <c r="C24" s="14" t="s">
        <v>99</v>
      </c>
      <c r="D24" s="12">
        <v>655</v>
      </c>
      <c r="E24" s="5">
        <v>480</v>
      </c>
      <c r="F24" s="5">
        <v>567</v>
      </c>
      <c r="G24" s="5"/>
      <c r="H24" s="5"/>
      <c r="I24" s="5">
        <v>432</v>
      </c>
      <c r="J24" s="5"/>
      <c r="K24" s="5"/>
      <c r="L24" s="10">
        <v>406</v>
      </c>
      <c r="M24" s="91">
        <f t="shared" si="6"/>
        <v>2540</v>
      </c>
    </row>
    <row r="25" spans="1:13" ht="12.75">
      <c r="A25" s="50">
        <v>7</v>
      </c>
      <c r="B25" s="90" t="s">
        <v>122</v>
      </c>
      <c r="C25" s="14" t="s">
        <v>108</v>
      </c>
      <c r="D25" s="12">
        <v>642</v>
      </c>
      <c r="E25" s="5">
        <v>484</v>
      </c>
      <c r="F25" s="5">
        <v>499</v>
      </c>
      <c r="G25" s="5"/>
      <c r="H25" s="5"/>
      <c r="I25" s="5">
        <v>403</v>
      </c>
      <c r="J25" s="5"/>
      <c r="K25" s="5"/>
      <c r="L25" s="10">
        <v>342</v>
      </c>
      <c r="M25" s="91">
        <f t="shared" si="6"/>
        <v>2370</v>
      </c>
    </row>
    <row r="26" spans="1:13" ht="12.75">
      <c r="A26" s="50">
        <v>8</v>
      </c>
      <c r="B26" s="96" t="s">
        <v>120</v>
      </c>
      <c r="C26" s="14" t="s">
        <v>155</v>
      </c>
      <c r="D26" s="12">
        <v>647</v>
      </c>
      <c r="E26" s="5">
        <v>338</v>
      </c>
      <c r="F26" s="5">
        <v>406</v>
      </c>
      <c r="G26" s="5"/>
      <c r="H26" s="5"/>
      <c r="I26" s="5">
        <v>281</v>
      </c>
      <c r="J26" s="5"/>
      <c r="K26" s="5"/>
      <c r="L26" s="10">
        <v>379</v>
      </c>
      <c r="M26" s="91">
        <f t="shared" si="6"/>
        <v>2051</v>
      </c>
    </row>
    <row r="27" spans="1:13" ht="12.75">
      <c r="A27" s="50">
        <v>9</v>
      </c>
      <c r="B27" s="90" t="s">
        <v>126</v>
      </c>
      <c r="C27" s="14" t="s">
        <v>192</v>
      </c>
      <c r="D27" s="12">
        <v>103</v>
      </c>
      <c r="E27" s="5">
        <v>121</v>
      </c>
      <c r="F27" s="5">
        <v>474</v>
      </c>
      <c r="G27" s="5"/>
      <c r="H27" s="5"/>
      <c r="I27" s="5">
        <v>543</v>
      </c>
      <c r="J27" s="5"/>
      <c r="K27" s="5"/>
      <c r="L27" s="10">
        <v>378</v>
      </c>
      <c r="M27" s="91">
        <f t="shared" si="6"/>
        <v>1619</v>
      </c>
    </row>
    <row r="28" spans="1:13" ht="12.75">
      <c r="A28" s="50">
        <v>10</v>
      </c>
      <c r="B28" s="90" t="s">
        <v>119</v>
      </c>
      <c r="C28" s="14" t="s">
        <v>61</v>
      </c>
      <c r="D28" s="12">
        <v>628</v>
      </c>
      <c r="E28" s="5">
        <v>196</v>
      </c>
      <c r="F28" s="5">
        <v>296</v>
      </c>
      <c r="G28" s="5"/>
      <c r="H28" s="5"/>
      <c r="I28" s="5">
        <v>368</v>
      </c>
      <c r="J28" s="5"/>
      <c r="K28" s="5"/>
      <c r="L28" s="10">
        <v>102</v>
      </c>
      <c r="M28" s="91">
        <f t="shared" si="6"/>
        <v>1590</v>
      </c>
    </row>
    <row r="29" spans="1:13" ht="12.75">
      <c r="A29" s="50">
        <v>11</v>
      </c>
      <c r="B29" s="90" t="s">
        <v>128</v>
      </c>
      <c r="C29" s="14" t="s">
        <v>193</v>
      </c>
      <c r="D29" s="12">
        <v>370</v>
      </c>
      <c r="E29" s="5">
        <v>294</v>
      </c>
      <c r="F29" s="5">
        <v>379</v>
      </c>
      <c r="G29" s="5"/>
      <c r="H29" s="5"/>
      <c r="I29" s="5">
        <v>201</v>
      </c>
      <c r="J29" s="5"/>
      <c r="K29" s="5"/>
      <c r="L29" s="10">
        <v>192</v>
      </c>
      <c r="M29" s="91">
        <f t="shared" si="6"/>
        <v>1436</v>
      </c>
    </row>
    <row r="30" spans="1:13" ht="12.75">
      <c r="A30" s="50">
        <v>12</v>
      </c>
      <c r="B30" s="90" t="s">
        <v>118</v>
      </c>
      <c r="C30" s="14" t="s">
        <v>95</v>
      </c>
      <c r="D30" s="12">
        <v>318</v>
      </c>
      <c r="E30" s="5">
        <v>366</v>
      </c>
      <c r="F30" s="5">
        <v>280</v>
      </c>
      <c r="G30" s="5"/>
      <c r="H30" s="5"/>
      <c r="I30" s="5">
        <v>285</v>
      </c>
      <c r="J30" s="5"/>
      <c r="K30" s="5"/>
      <c r="L30" s="10">
        <v>145</v>
      </c>
      <c r="M30" s="91">
        <f t="shared" si="6"/>
        <v>1394</v>
      </c>
    </row>
    <row r="31" spans="1:13" ht="13.5" thickBot="1">
      <c r="A31" s="102">
        <v>13</v>
      </c>
      <c r="B31" s="103" t="s">
        <v>162</v>
      </c>
      <c r="C31" s="104" t="s">
        <v>161</v>
      </c>
      <c r="D31" s="105">
        <v>0</v>
      </c>
      <c r="E31" s="100">
        <v>0</v>
      </c>
      <c r="F31" s="100">
        <v>0</v>
      </c>
      <c r="G31" s="100"/>
      <c r="H31" s="100"/>
      <c r="I31" s="100">
        <v>210</v>
      </c>
      <c r="J31" s="100"/>
      <c r="K31" s="100"/>
      <c r="L31" s="63">
        <v>182</v>
      </c>
      <c r="M31" s="101">
        <f t="shared" si="6"/>
        <v>392</v>
      </c>
    </row>
    <row r="32" spans="1:13" ht="14.25" thickBot="1" thickTop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</row>
    <row r="33" spans="1:13" ht="16.5" thickBot="1" thickTop="1">
      <c r="A33" s="140" t="s">
        <v>23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2"/>
    </row>
    <row r="34" spans="1:13" ht="12.75" customHeight="1" thickBot="1">
      <c r="A34" s="46" t="s">
        <v>12</v>
      </c>
      <c r="B34" s="42" t="s">
        <v>13</v>
      </c>
      <c r="C34" s="43" t="s">
        <v>14</v>
      </c>
      <c r="D34" s="42" t="s">
        <v>15</v>
      </c>
      <c r="E34" s="43" t="s">
        <v>16</v>
      </c>
      <c r="F34" s="43" t="s">
        <v>17</v>
      </c>
      <c r="G34" s="43"/>
      <c r="H34" s="43"/>
      <c r="I34" s="43" t="s">
        <v>19</v>
      </c>
      <c r="J34" s="89"/>
      <c r="K34" s="89"/>
      <c r="L34" s="44" t="s">
        <v>18</v>
      </c>
      <c r="M34" s="45" t="s">
        <v>20</v>
      </c>
    </row>
    <row r="35" spans="1:13" ht="12.75" customHeight="1">
      <c r="A35" s="98">
        <v>1</v>
      </c>
      <c r="B35" s="29" t="s">
        <v>125</v>
      </c>
      <c r="C35" s="62" t="s">
        <v>51</v>
      </c>
      <c r="D35" s="20">
        <v>177</v>
      </c>
      <c r="E35" s="21">
        <v>166</v>
      </c>
      <c r="F35" s="21">
        <v>163</v>
      </c>
      <c r="G35" s="21"/>
      <c r="H35" s="21"/>
      <c r="I35" s="21">
        <v>174</v>
      </c>
      <c r="J35" s="62"/>
      <c r="K35" s="62"/>
      <c r="L35" s="22">
        <v>154</v>
      </c>
      <c r="M35" s="23">
        <f>SUM(D35:L35)</f>
        <v>834</v>
      </c>
    </row>
    <row r="36" spans="1:13" ht="12.75">
      <c r="A36" s="50">
        <v>2</v>
      </c>
      <c r="B36" s="18" t="s">
        <v>126</v>
      </c>
      <c r="C36" s="10" t="s">
        <v>192</v>
      </c>
      <c r="D36" s="13">
        <v>139</v>
      </c>
      <c r="E36" s="5">
        <v>135</v>
      </c>
      <c r="F36" s="5">
        <v>138</v>
      </c>
      <c r="G36" s="5"/>
      <c r="H36" s="5"/>
      <c r="I36" s="5">
        <v>156</v>
      </c>
      <c r="J36" s="10"/>
      <c r="K36" s="10"/>
      <c r="L36" s="14">
        <v>137</v>
      </c>
      <c r="M36" s="24">
        <f aca="true" t="shared" si="7" ref="M36:M46">SUM(D36:L36)</f>
        <v>705</v>
      </c>
    </row>
    <row r="37" spans="1:13" ht="12.75">
      <c r="A37" s="50">
        <v>3</v>
      </c>
      <c r="B37" s="18" t="s">
        <v>121</v>
      </c>
      <c r="C37" s="10" t="s">
        <v>76</v>
      </c>
      <c r="D37" s="13">
        <v>137</v>
      </c>
      <c r="E37" s="5">
        <v>133</v>
      </c>
      <c r="F37" s="5">
        <v>124</v>
      </c>
      <c r="G37" s="5"/>
      <c r="H37" s="5"/>
      <c r="I37" s="5">
        <v>150</v>
      </c>
      <c r="J37" s="10"/>
      <c r="K37" s="10"/>
      <c r="L37" s="14">
        <v>116</v>
      </c>
      <c r="M37" s="24">
        <f t="shared" si="7"/>
        <v>660</v>
      </c>
    </row>
    <row r="38" spans="1:13" ht="12.75">
      <c r="A38" s="50">
        <v>4</v>
      </c>
      <c r="B38" s="18" t="s">
        <v>124</v>
      </c>
      <c r="C38" s="10" t="s">
        <v>65</v>
      </c>
      <c r="D38" s="13">
        <v>152</v>
      </c>
      <c r="E38" s="5">
        <v>132</v>
      </c>
      <c r="F38" s="5">
        <v>151</v>
      </c>
      <c r="G38" s="5"/>
      <c r="H38" s="5"/>
      <c r="I38" s="5">
        <v>92</v>
      </c>
      <c r="J38" s="10"/>
      <c r="K38" s="10"/>
      <c r="L38" s="14">
        <v>138</v>
      </c>
      <c r="M38" s="24">
        <f>(SUM(D38:L38))</f>
        <v>665</v>
      </c>
    </row>
    <row r="39" spans="1:13" ht="12.75">
      <c r="A39" s="50">
        <v>5</v>
      </c>
      <c r="B39" s="18" t="s">
        <v>120</v>
      </c>
      <c r="C39" s="10" t="s">
        <v>155</v>
      </c>
      <c r="D39" s="13">
        <v>142</v>
      </c>
      <c r="E39" s="5">
        <v>102</v>
      </c>
      <c r="F39" s="5">
        <v>141</v>
      </c>
      <c r="G39" s="5"/>
      <c r="H39" s="5"/>
      <c r="I39" s="5">
        <v>135</v>
      </c>
      <c r="J39" s="10"/>
      <c r="K39" s="10"/>
      <c r="L39" s="14">
        <v>130</v>
      </c>
      <c r="M39" s="24">
        <f t="shared" si="7"/>
        <v>650</v>
      </c>
    </row>
    <row r="40" spans="1:13" ht="12.75">
      <c r="A40" s="50">
        <v>6</v>
      </c>
      <c r="B40" s="28" t="s">
        <v>127</v>
      </c>
      <c r="C40" s="10" t="s">
        <v>36</v>
      </c>
      <c r="D40" s="13">
        <v>127</v>
      </c>
      <c r="E40" s="5">
        <v>133</v>
      </c>
      <c r="F40" s="5">
        <v>130</v>
      </c>
      <c r="G40" s="5"/>
      <c r="H40" s="5"/>
      <c r="I40" s="5">
        <v>122</v>
      </c>
      <c r="J40" s="10"/>
      <c r="K40" s="10"/>
      <c r="L40" s="14">
        <v>117</v>
      </c>
      <c r="M40" s="24">
        <f t="shared" si="7"/>
        <v>629</v>
      </c>
    </row>
    <row r="41" spans="1:13" ht="12.75">
      <c r="A41" s="50">
        <v>7</v>
      </c>
      <c r="B41" s="18" t="s">
        <v>123</v>
      </c>
      <c r="C41" s="10" t="s">
        <v>86</v>
      </c>
      <c r="D41" s="13">
        <v>124</v>
      </c>
      <c r="E41" s="5">
        <v>156</v>
      </c>
      <c r="F41" s="5">
        <v>41</v>
      </c>
      <c r="G41" s="5"/>
      <c r="H41" s="5"/>
      <c r="I41" s="5">
        <v>111</v>
      </c>
      <c r="J41" s="10"/>
      <c r="K41" s="10"/>
      <c r="L41" s="14">
        <v>97</v>
      </c>
      <c r="M41" s="24">
        <f t="shared" si="7"/>
        <v>529</v>
      </c>
    </row>
    <row r="42" spans="1:13" ht="12.75">
      <c r="A42" s="50">
        <v>8</v>
      </c>
      <c r="B42" s="18" t="s">
        <v>119</v>
      </c>
      <c r="C42" s="10" t="s">
        <v>61</v>
      </c>
      <c r="D42" s="13">
        <v>118</v>
      </c>
      <c r="E42" s="5">
        <v>111</v>
      </c>
      <c r="F42" s="5">
        <v>121</v>
      </c>
      <c r="G42" s="5"/>
      <c r="H42" s="5"/>
      <c r="I42" s="5">
        <v>76</v>
      </c>
      <c r="J42" s="10"/>
      <c r="K42" s="10"/>
      <c r="L42" s="14">
        <v>96</v>
      </c>
      <c r="M42" s="24">
        <f t="shared" si="7"/>
        <v>522</v>
      </c>
    </row>
    <row r="43" spans="1:13" ht="12.75">
      <c r="A43" s="50">
        <v>9</v>
      </c>
      <c r="B43" s="18" t="s">
        <v>146</v>
      </c>
      <c r="C43" s="10" t="s">
        <v>99</v>
      </c>
      <c r="D43" s="13">
        <v>87</v>
      </c>
      <c r="E43" s="5">
        <v>106</v>
      </c>
      <c r="F43" s="5">
        <v>87</v>
      </c>
      <c r="G43" s="5"/>
      <c r="H43" s="5"/>
      <c r="I43" s="5">
        <v>135</v>
      </c>
      <c r="J43" s="10"/>
      <c r="K43" s="10"/>
      <c r="L43" s="14">
        <v>68</v>
      </c>
      <c r="M43" s="24">
        <f t="shared" si="7"/>
        <v>483</v>
      </c>
    </row>
    <row r="44" spans="1:13" ht="12.75">
      <c r="A44" s="50">
        <v>10</v>
      </c>
      <c r="B44" s="18" t="s">
        <v>118</v>
      </c>
      <c r="C44" s="10" t="s">
        <v>95</v>
      </c>
      <c r="D44" s="13">
        <v>101</v>
      </c>
      <c r="E44" s="5">
        <v>96</v>
      </c>
      <c r="F44" s="5">
        <v>91</v>
      </c>
      <c r="G44" s="5"/>
      <c r="H44" s="5"/>
      <c r="I44" s="5">
        <v>92</v>
      </c>
      <c r="J44" s="10"/>
      <c r="K44" s="10"/>
      <c r="L44" s="14">
        <v>23</v>
      </c>
      <c r="M44" s="24">
        <f t="shared" si="7"/>
        <v>403</v>
      </c>
    </row>
    <row r="45" spans="1:13" ht="12.75">
      <c r="A45" s="50">
        <v>11</v>
      </c>
      <c r="B45" s="18" t="s">
        <v>162</v>
      </c>
      <c r="C45" s="10" t="s">
        <v>161</v>
      </c>
      <c r="D45" s="13">
        <v>0</v>
      </c>
      <c r="E45" s="5">
        <v>0</v>
      </c>
      <c r="F45" s="5">
        <v>38</v>
      </c>
      <c r="G45" s="5"/>
      <c r="H45" s="5"/>
      <c r="I45" s="5">
        <v>101</v>
      </c>
      <c r="J45" s="10"/>
      <c r="K45" s="10"/>
      <c r="L45" s="14">
        <v>17</v>
      </c>
      <c r="M45" s="24">
        <f t="shared" si="7"/>
        <v>156</v>
      </c>
    </row>
    <row r="46" spans="1:13" ht="12.75">
      <c r="A46" s="50">
        <v>12</v>
      </c>
      <c r="B46" s="18" t="s">
        <v>128</v>
      </c>
      <c r="C46" s="10" t="s">
        <v>193</v>
      </c>
      <c r="D46" s="13">
        <v>64</v>
      </c>
      <c r="E46" s="5">
        <v>35</v>
      </c>
      <c r="F46" s="5">
        <v>38</v>
      </c>
      <c r="G46" s="5"/>
      <c r="H46" s="5"/>
      <c r="I46" s="5">
        <v>0</v>
      </c>
      <c r="J46" s="10"/>
      <c r="K46" s="10"/>
      <c r="L46" s="14">
        <v>36</v>
      </c>
      <c r="M46" s="24">
        <f t="shared" si="7"/>
        <v>173</v>
      </c>
    </row>
    <row r="47" spans="1:13" ht="13.5" thickBot="1">
      <c r="A47" s="102">
        <v>13</v>
      </c>
      <c r="B47" s="19" t="s">
        <v>122</v>
      </c>
      <c r="C47" s="63" t="s">
        <v>108</v>
      </c>
      <c r="D47" s="106">
        <v>46</v>
      </c>
      <c r="E47" s="100">
        <v>11</v>
      </c>
      <c r="F47" s="100">
        <v>0</v>
      </c>
      <c r="G47" s="100"/>
      <c r="H47" s="100"/>
      <c r="I47" s="100">
        <v>0</v>
      </c>
      <c r="J47" s="63"/>
      <c r="K47" s="63"/>
      <c r="L47" s="104">
        <v>0</v>
      </c>
      <c r="M47" s="107">
        <v>57</v>
      </c>
    </row>
    <row r="48" spans="1:13" ht="13.5" thickTop="1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</row>
    <row r="49" ht="12.75">
      <c r="A49" s="61"/>
    </row>
    <row r="50" ht="12.75">
      <c r="A50" s="61"/>
    </row>
    <row r="51" ht="12.75">
      <c r="A51" s="61"/>
    </row>
    <row r="52" ht="12.75">
      <c r="A52" s="61"/>
    </row>
    <row r="53" ht="12.75">
      <c r="A53" s="61"/>
    </row>
    <row r="54" ht="12.75">
      <c r="A54" s="61"/>
    </row>
    <row r="55" ht="12.75">
      <c r="A55" s="61"/>
    </row>
    <row r="56" ht="12.75">
      <c r="A56" s="61"/>
    </row>
  </sheetData>
  <mergeCells count="5">
    <mergeCell ref="A1:M1"/>
    <mergeCell ref="A33:M33"/>
    <mergeCell ref="A16:M16"/>
    <mergeCell ref="A32:M32"/>
    <mergeCell ref="A17:M17"/>
  </mergeCells>
  <printOptions/>
  <pageMargins left="0.71" right="0.64" top="1.56" bottom="0.88" header="0.77" footer="0.5"/>
  <pageSetup orientation="portrait" paperSize="9" r:id="rId1"/>
  <headerFooter alignWithMargins="0">
    <oddHeader xml:space="preserve">&amp;LTEAM RESULTS&amp;C&amp;"Arial,Bold"&amp;12SUFFOLK WINTER
LEAGUE&amp;"Arial,Regular"
2004-2005&amp;RSENIORS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"/>
  <sheetViews>
    <sheetView workbookViewId="0" topLeftCell="A1">
      <selection activeCell="M116" sqref="M116"/>
    </sheetView>
  </sheetViews>
  <sheetFormatPr defaultColWidth="9.140625" defaultRowHeight="12.75"/>
  <cols>
    <col min="1" max="1" width="5.140625" style="25" customWidth="1"/>
    <col min="2" max="2" width="21.00390625" style="0" customWidth="1"/>
    <col min="3" max="3" width="6.140625" style="25" customWidth="1"/>
    <col min="4" max="8" width="6.7109375" style="25" customWidth="1"/>
    <col min="9" max="9" width="4.140625" style="25" customWidth="1"/>
    <col min="10" max="10" width="4.57421875" style="25" customWidth="1"/>
    <col min="11" max="11" width="4.8515625" style="3" customWidth="1"/>
    <col min="12" max="12" width="17.57421875" style="0" customWidth="1"/>
  </cols>
  <sheetData>
    <row r="1" spans="1:11" s="2" customFormat="1" ht="14.25" thickBot="1" thickTop="1">
      <c r="A1" s="35" t="s">
        <v>11</v>
      </c>
      <c r="B1" s="36" t="s">
        <v>7</v>
      </c>
      <c r="C1" s="37" t="s">
        <v>6</v>
      </c>
      <c r="D1" s="35" t="s">
        <v>15</v>
      </c>
      <c r="E1" s="36" t="s">
        <v>16</v>
      </c>
      <c r="F1" s="36" t="s">
        <v>17</v>
      </c>
      <c r="G1" s="36" t="s">
        <v>19</v>
      </c>
      <c r="H1" s="36" t="s">
        <v>18</v>
      </c>
      <c r="I1" s="37" t="s">
        <v>25</v>
      </c>
      <c r="J1" s="38" t="s">
        <v>24</v>
      </c>
      <c r="K1" s="66"/>
    </row>
    <row r="2" spans="1:11" s="74" customFormat="1" ht="14.25" thickBot="1" thickTop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67"/>
    </row>
    <row r="3" spans="1:12" s="2" customFormat="1" ht="14.25" thickBot="1" thickTop="1">
      <c r="A3" s="146" t="s">
        <v>129</v>
      </c>
      <c r="B3" s="147"/>
      <c r="C3" s="147"/>
      <c r="D3" s="147"/>
      <c r="E3" s="147"/>
      <c r="F3" s="147"/>
      <c r="G3" s="147"/>
      <c r="H3" s="147"/>
      <c r="I3" s="147"/>
      <c r="J3" s="148"/>
      <c r="K3" s="66"/>
      <c r="L3" s="3"/>
    </row>
    <row r="4" spans="1:12" ht="12.75">
      <c r="A4" s="7">
        <v>1</v>
      </c>
      <c r="B4" s="9" t="s">
        <v>96</v>
      </c>
      <c r="C4" s="59" t="s">
        <v>95</v>
      </c>
      <c r="D4" s="11">
        <v>1</v>
      </c>
      <c r="E4" s="8">
        <v>1</v>
      </c>
      <c r="F4" s="8">
        <v>1</v>
      </c>
      <c r="G4" s="8">
        <v>5</v>
      </c>
      <c r="H4" s="8"/>
      <c r="I4" s="59">
        <v>4</v>
      </c>
      <c r="J4" s="23">
        <f>SUM(D4:H4)</f>
        <v>8</v>
      </c>
      <c r="K4" s="69"/>
      <c r="L4" s="3"/>
    </row>
    <row r="5" spans="1:12" ht="12.75">
      <c r="A5" s="4">
        <v>2</v>
      </c>
      <c r="B5" s="6" t="s">
        <v>50</v>
      </c>
      <c r="C5" s="14" t="s">
        <v>36</v>
      </c>
      <c r="D5" s="12">
        <v>2</v>
      </c>
      <c r="E5" s="5">
        <v>3</v>
      </c>
      <c r="F5" s="5">
        <v>2</v>
      </c>
      <c r="G5" s="8">
        <v>7</v>
      </c>
      <c r="H5" s="5">
        <v>4</v>
      </c>
      <c r="I5" s="14">
        <v>5</v>
      </c>
      <c r="J5" s="24">
        <v>11</v>
      </c>
      <c r="K5" s="69"/>
      <c r="L5" s="3"/>
    </row>
    <row r="6" spans="1:12" s="76" customFormat="1" ht="13.5" thickBot="1">
      <c r="A6" s="41">
        <v>3</v>
      </c>
      <c r="B6" s="16" t="s">
        <v>85</v>
      </c>
      <c r="C6" s="31" t="s">
        <v>76</v>
      </c>
      <c r="D6" s="32">
        <v>3</v>
      </c>
      <c r="E6" s="30">
        <v>4</v>
      </c>
      <c r="F6" s="30">
        <v>3</v>
      </c>
      <c r="G6" s="30">
        <v>8</v>
      </c>
      <c r="H6" s="30">
        <v>5</v>
      </c>
      <c r="I6" s="31">
        <v>5</v>
      </c>
      <c r="J6" s="27">
        <v>15</v>
      </c>
      <c r="K6" s="69"/>
      <c r="L6" s="3"/>
    </row>
    <row r="7" spans="1:12" s="65" customFormat="1" ht="14.25" thickBot="1" thickTop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61"/>
      <c r="L7" s="3"/>
    </row>
    <row r="8" spans="1:12" s="2" customFormat="1" ht="14.25" thickBot="1" thickTop="1">
      <c r="A8" s="146" t="s">
        <v>130</v>
      </c>
      <c r="B8" s="147"/>
      <c r="C8" s="147"/>
      <c r="D8" s="147"/>
      <c r="E8" s="147"/>
      <c r="F8" s="147"/>
      <c r="G8" s="147"/>
      <c r="H8" s="147"/>
      <c r="I8" s="147"/>
      <c r="J8" s="148"/>
      <c r="K8" s="69"/>
      <c r="L8" s="3"/>
    </row>
    <row r="9" spans="1:12" ht="12.75">
      <c r="A9" s="77">
        <v>1</v>
      </c>
      <c r="B9" s="78" t="s">
        <v>59</v>
      </c>
      <c r="C9" s="22" t="s">
        <v>51</v>
      </c>
      <c r="D9" s="79">
        <v>4</v>
      </c>
      <c r="E9" s="21">
        <v>4</v>
      </c>
      <c r="F9" s="21">
        <v>2</v>
      </c>
      <c r="G9" s="8">
        <f>VLOOKUP($B9,Results!$G$4:$K$158,5,FALSE)</f>
        <v>2</v>
      </c>
      <c r="H9" s="21">
        <v>2</v>
      </c>
      <c r="I9" s="22">
        <v>5</v>
      </c>
      <c r="J9" s="80">
        <v>10</v>
      </c>
      <c r="K9" s="61"/>
      <c r="L9" s="3"/>
    </row>
    <row r="10" spans="1:12" ht="12.75">
      <c r="A10" s="4">
        <v>2</v>
      </c>
      <c r="B10" s="6" t="s">
        <v>46</v>
      </c>
      <c r="C10" s="14" t="s">
        <v>36</v>
      </c>
      <c r="D10" s="12">
        <v>5</v>
      </c>
      <c r="E10" s="5">
        <v>6</v>
      </c>
      <c r="F10" s="5">
        <v>6</v>
      </c>
      <c r="G10" s="8">
        <v>3</v>
      </c>
      <c r="H10" s="5">
        <v>5</v>
      </c>
      <c r="I10" s="14">
        <v>5</v>
      </c>
      <c r="J10" s="24">
        <v>19</v>
      </c>
      <c r="K10" s="61"/>
      <c r="L10" s="3"/>
    </row>
    <row r="11" spans="1:12" ht="13.5" thickBot="1">
      <c r="A11" s="41">
        <v>3</v>
      </c>
      <c r="B11" s="57" t="s">
        <v>94</v>
      </c>
      <c r="C11" s="31" t="s">
        <v>86</v>
      </c>
      <c r="D11" s="32">
        <v>14</v>
      </c>
      <c r="E11" s="30">
        <v>14</v>
      </c>
      <c r="F11" s="30"/>
      <c r="G11" s="30">
        <f>VLOOKUP($B11,Results!$G$4:$K$158,5,FALSE)</f>
        <v>12</v>
      </c>
      <c r="H11" s="30">
        <v>12</v>
      </c>
      <c r="I11" s="31">
        <v>4</v>
      </c>
      <c r="J11" s="27">
        <f>SUM(D11:H11)</f>
        <v>52</v>
      </c>
      <c r="L11" s="3"/>
    </row>
    <row r="12" spans="1:12" s="65" customFormat="1" ht="14.25" thickBot="1" thickTop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68"/>
      <c r="L12" s="3"/>
    </row>
    <row r="13" spans="1:12" s="2" customFormat="1" ht="14.25" thickBot="1" thickTop="1">
      <c r="A13" s="146" t="s">
        <v>131</v>
      </c>
      <c r="B13" s="147"/>
      <c r="C13" s="147"/>
      <c r="D13" s="147"/>
      <c r="E13" s="147"/>
      <c r="F13" s="147"/>
      <c r="G13" s="147"/>
      <c r="H13" s="147"/>
      <c r="I13" s="147"/>
      <c r="J13" s="148"/>
      <c r="K13" s="61"/>
      <c r="L13" s="3"/>
    </row>
    <row r="14" spans="1:12" ht="12.75">
      <c r="A14" s="4">
        <v>1</v>
      </c>
      <c r="B14" s="6" t="s">
        <v>58</v>
      </c>
      <c r="C14" s="14" t="s">
        <v>51</v>
      </c>
      <c r="D14" s="12">
        <v>1</v>
      </c>
      <c r="E14" s="5">
        <v>1</v>
      </c>
      <c r="F14" s="5"/>
      <c r="G14" s="8">
        <f>VLOOKUP($B14,Results!$G$4:$K$158,5,FALSE)</f>
        <v>1</v>
      </c>
      <c r="H14" s="5">
        <v>1</v>
      </c>
      <c r="I14" s="14">
        <v>4</v>
      </c>
      <c r="J14" s="24">
        <f>SUM(D14:H14)</f>
        <v>4</v>
      </c>
      <c r="K14" s="61"/>
      <c r="L14" s="3"/>
    </row>
    <row r="15" spans="1:12" ht="13.5" thickBot="1">
      <c r="A15" s="41">
        <v>2</v>
      </c>
      <c r="B15" s="57" t="s">
        <v>28</v>
      </c>
      <c r="C15" s="31" t="s">
        <v>26</v>
      </c>
      <c r="D15" s="32">
        <v>2</v>
      </c>
      <c r="E15" s="30">
        <v>2</v>
      </c>
      <c r="F15" s="30">
        <v>1</v>
      </c>
      <c r="G15" s="30">
        <f>VLOOKUP($B15,Results!$G$4:$K$158,5,FALSE)</f>
        <v>2</v>
      </c>
      <c r="H15" s="30">
        <v>2</v>
      </c>
      <c r="I15" s="31">
        <v>5</v>
      </c>
      <c r="J15" s="27">
        <v>7</v>
      </c>
      <c r="K15" s="61"/>
      <c r="L15" s="3"/>
    </row>
    <row r="16" spans="1:12" s="65" customFormat="1" ht="14.25" thickBot="1" thickTop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75"/>
      <c r="L16" s="3"/>
    </row>
    <row r="17" spans="1:12" s="2" customFormat="1" ht="14.25" thickBot="1" thickTop="1">
      <c r="A17" s="146" t="s">
        <v>132</v>
      </c>
      <c r="B17" s="147"/>
      <c r="C17" s="147"/>
      <c r="D17" s="147"/>
      <c r="E17" s="147"/>
      <c r="F17" s="147"/>
      <c r="G17" s="147"/>
      <c r="H17" s="147"/>
      <c r="I17" s="147"/>
      <c r="J17" s="148"/>
      <c r="K17" s="61"/>
      <c r="L17" s="3"/>
    </row>
    <row r="18" spans="1:12" ht="12.75">
      <c r="A18" s="4">
        <v>1</v>
      </c>
      <c r="B18" s="6" t="s">
        <v>175</v>
      </c>
      <c r="C18" s="14" t="s">
        <v>86</v>
      </c>
      <c r="D18" s="12">
        <v>1</v>
      </c>
      <c r="E18" s="5">
        <v>1</v>
      </c>
      <c r="F18" s="5"/>
      <c r="G18" s="8">
        <v>2</v>
      </c>
      <c r="H18" s="5">
        <v>1</v>
      </c>
      <c r="I18" s="14">
        <v>4</v>
      </c>
      <c r="J18" s="24">
        <f>SUM(D18:H18)</f>
        <v>5</v>
      </c>
      <c r="K18" s="61"/>
      <c r="L18" s="3"/>
    </row>
    <row r="19" spans="1:12" ht="12.75">
      <c r="A19" s="4">
        <v>2</v>
      </c>
      <c r="B19" s="6" t="s">
        <v>83</v>
      </c>
      <c r="C19" s="14" t="s">
        <v>76</v>
      </c>
      <c r="D19" s="12">
        <v>2</v>
      </c>
      <c r="E19" s="5">
        <v>2</v>
      </c>
      <c r="F19" s="5">
        <v>1</v>
      </c>
      <c r="G19" s="8">
        <v>3</v>
      </c>
      <c r="H19" s="5">
        <v>2</v>
      </c>
      <c r="I19" s="14">
        <v>5</v>
      </c>
      <c r="J19" s="24">
        <v>7</v>
      </c>
      <c r="K19" s="61"/>
      <c r="L19" s="3"/>
    </row>
    <row r="20" spans="1:12" ht="12.75">
      <c r="A20" s="4">
        <v>3</v>
      </c>
      <c r="B20" s="6" t="s">
        <v>60</v>
      </c>
      <c r="C20" s="14" t="s">
        <v>51</v>
      </c>
      <c r="D20" s="12">
        <v>4</v>
      </c>
      <c r="E20" s="5">
        <v>3</v>
      </c>
      <c r="F20" s="5">
        <v>2</v>
      </c>
      <c r="G20" s="8">
        <v>4</v>
      </c>
      <c r="H20" s="5">
        <v>3</v>
      </c>
      <c r="I20" s="14">
        <v>5</v>
      </c>
      <c r="J20" s="24">
        <v>12</v>
      </c>
      <c r="K20" s="61"/>
      <c r="L20" s="3"/>
    </row>
    <row r="21" spans="1:12" ht="12.75">
      <c r="A21" s="4">
        <v>4</v>
      </c>
      <c r="B21" s="6" t="s">
        <v>151</v>
      </c>
      <c r="C21" s="14" t="s">
        <v>61</v>
      </c>
      <c r="D21" s="12">
        <v>5</v>
      </c>
      <c r="E21" s="5">
        <v>6</v>
      </c>
      <c r="F21" s="5">
        <v>3</v>
      </c>
      <c r="G21" s="8">
        <f>VLOOKUP($B21,Results!$G$4:$K$158,5,FALSE)</f>
        <v>5</v>
      </c>
      <c r="H21" s="5">
        <v>5</v>
      </c>
      <c r="I21" s="14">
        <v>5</v>
      </c>
      <c r="J21" s="24">
        <v>18</v>
      </c>
      <c r="K21" s="61"/>
      <c r="L21" s="3"/>
    </row>
    <row r="22" spans="1:11" ht="12.75">
      <c r="A22" s="4">
        <v>5</v>
      </c>
      <c r="B22" s="6" t="s">
        <v>84</v>
      </c>
      <c r="C22" s="14" t="s">
        <v>76</v>
      </c>
      <c r="D22" s="12">
        <v>8</v>
      </c>
      <c r="E22" s="5">
        <v>4</v>
      </c>
      <c r="F22" s="5"/>
      <c r="G22" s="8">
        <v>7</v>
      </c>
      <c r="H22" s="5">
        <v>4</v>
      </c>
      <c r="I22" s="14">
        <v>4</v>
      </c>
      <c r="J22" s="24">
        <f>SUM(D22:H22)</f>
        <v>23</v>
      </c>
      <c r="K22" s="61"/>
    </row>
    <row r="23" spans="1:11" ht="12.75">
      <c r="A23" s="4">
        <v>6</v>
      </c>
      <c r="B23" s="6" t="s">
        <v>68</v>
      </c>
      <c r="C23" s="14" t="s">
        <v>65</v>
      </c>
      <c r="D23" s="12">
        <v>6</v>
      </c>
      <c r="E23" s="5">
        <v>8</v>
      </c>
      <c r="F23" s="5">
        <v>6</v>
      </c>
      <c r="G23" s="8">
        <v>9</v>
      </c>
      <c r="H23" s="5">
        <v>6</v>
      </c>
      <c r="I23" s="14">
        <v>5</v>
      </c>
      <c r="J23" s="24">
        <v>26</v>
      </c>
      <c r="K23" s="61"/>
    </row>
    <row r="24" spans="1:11" ht="12.75">
      <c r="A24" s="4">
        <v>7</v>
      </c>
      <c r="B24" s="6" t="s">
        <v>29</v>
      </c>
      <c r="C24" s="14" t="s">
        <v>26</v>
      </c>
      <c r="D24" s="12">
        <v>9</v>
      </c>
      <c r="E24" s="5">
        <v>9</v>
      </c>
      <c r="F24" s="5">
        <v>5</v>
      </c>
      <c r="G24" s="8">
        <v>11</v>
      </c>
      <c r="H24" s="5"/>
      <c r="I24" s="14">
        <v>4</v>
      </c>
      <c r="J24" s="24">
        <f>SUM(D24:H24)</f>
        <v>34</v>
      </c>
      <c r="K24" s="61"/>
    </row>
    <row r="25" spans="1:11" ht="13.5" thickBot="1">
      <c r="A25" s="41">
        <v>8</v>
      </c>
      <c r="B25" s="57" t="s">
        <v>67</v>
      </c>
      <c r="C25" s="31" t="s">
        <v>65</v>
      </c>
      <c r="D25" s="32">
        <v>10</v>
      </c>
      <c r="E25" s="30">
        <v>10</v>
      </c>
      <c r="F25" s="30">
        <v>9</v>
      </c>
      <c r="G25" s="30">
        <v>13</v>
      </c>
      <c r="H25" s="30"/>
      <c r="I25" s="31">
        <v>4</v>
      </c>
      <c r="J25" s="27">
        <f>SUM(D25:H25)</f>
        <v>42</v>
      </c>
      <c r="K25" s="61"/>
    </row>
    <row r="26" spans="1:11" s="65" customFormat="1" ht="14.25" thickBot="1" thickTop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75"/>
    </row>
    <row r="27" spans="1:12" s="2" customFormat="1" ht="14.25" thickBot="1" thickTop="1">
      <c r="A27" s="146" t="s">
        <v>145</v>
      </c>
      <c r="B27" s="147"/>
      <c r="C27" s="147"/>
      <c r="D27" s="147"/>
      <c r="E27" s="147"/>
      <c r="F27" s="147"/>
      <c r="G27" s="147"/>
      <c r="H27" s="147"/>
      <c r="I27" s="147"/>
      <c r="J27" s="148"/>
      <c r="K27" s="61"/>
      <c r="L27" s="3"/>
    </row>
    <row r="28" spans="1:12" ht="12.75">
      <c r="A28" s="4">
        <v>1</v>
      </c>
      <c r="B28" s="64" t="s">
        <v>30</v>
      </c>
      <c r="C28" s="14" t="s">
        <v>26</v>
      </c>
      <c r="D28" s="12">
        <v>1</v>
      </c>
      <c r="E28" s="5"/>
      <c r="F28" s="5">
        <v>1</v>
      </c>
      <c r="G28" s="8">
        <f>VLOOKUP($B28,Results!$G$4:$K$158,5,FALSE)</f>
        <v>1</v>
      </c>
      <c r="H28" s="5">
        <v>1</v>
      </c>
      <c r="I28" s="14">
        <v>4</v>
      </c>
      <c r="J28" s="24">
        <f>SUM(D28:H28)</f>
        <v>4</v>
      </c>
      <c r="K28" s="61"/>
      <c r="L28" s="3"/>
    </row>
    <row r="29" spans="1:12" ht="12.75">
      <c r="A29" s="4">
        <v>2</v>
      </c>
      <c r="B29" s="6" t="s">
        <v>82</v>
      </c>
      <c r="C29" s="14" t="s">
        <v>76</v>
      </c>
      <c r="D29" s="12">
        <v>2</v>
      </c>
      <c r="E29" s="5">
        <v>1</v>
      </c>
      <c r="F29" s="5">
        <v>2</v>
      </c>
      <c r="G29" s="8">
        <f>VLOOKUP($B29,Results!$G$4:$K$158,5,FALSE)</f>
        <v>3</v>
      </c>
      <c r="H29" s="5">
        <v>3</v>
      </c>
      <c r="I29" s="14">
        <v>5</v>
      </c>
      <c r="J29" s="24">
        <v>8</v>
      </c>
      <c r="K29" s="61"/>
      <c r="L29" s="3"/>
    </row>
    <row r="30" spans="1:12" ht="12.75">
      <c r="A30" s="4">
        <v>3</v>
      </c>
      <c r="B30" s="6" t="s">
        <v>48</v>
      </c>
      <c r="C30" s="14" t="s">
        <v>36</v>
      </c>
      <c r="D30" s="12">
        <v>3</v>
      </c>
      <c r="E30" s="5">
        <v>2</v>
      </c>
      <c r="F30" s="5">
        <v>4</v>
      </c>
      <c r="G30" s="8">
        <f>VLOOKUP($B30,Results!$G$4:$K$158,5,FALSE)</f>
        <v>2</v>
      </c>
      <c r="H30" s="5">
        <v>2</v>
      </c>
      <c r="I30" s="14">
        <v>5</v>
      </c>
      <c r="J30" s="24">
        <v>9</v>
      </c>
      <c r="L30" s="3"/>
    </row>
    <row r="31" spans="1:12" ht="12.75">
      <c r="A31" s="4">
        <v>4</v>
      </c>
      <c r="B31" s="6" t="s">
        <v>64</v>
      </c>
      <c r="C31" s="14" t="s">
        <v>61</v>
      </c>
      <c r="D31" s="12">
        <v>4</v>
      </c>
      <c r="E31" s="5">
        <v>3</v>
      </c>
      <c r="F31" s="5">
        <v>3</v>
      </c>
      <c r="G31" s="8"/>
      <c r="H31" s="5">
        <v>5</v>
      </c>
      <c r="I31" s="14">
        <v>4</v>
      </c>
      <c r="J31" s="24">
        <f>SUM(D31:H31)</f>
        <v>15</v>
      </c>
      <c r="L31" s="3"/>
    </row>
    <row r="32" spans="1:12" ht="13.5" thickBot="1">
      <c r="A32" s="41">
        <v>5</v>
      </c>
      <c r="B32" s="57" t="s">
        <v>107</v>
      </c>
      <c r="C32" s="31" t="s">
        <v>99</v>
      </c>
      <c r="D32" s="32">
        <v>6</v>
      </c>
      <c r="E32" s="30">
        <v>7</v>
      </c>
      <c r="F32" s="30">
        <v>9</v>
      </c>
      <c r="G32" s="30">
        <v>7</v>
      </c>
      <c r="H32" s="30">
        <v>10</v>
      </c>
      <c r="I32" s="31">
        <v>5</v>
      </c>
      <c r="J32" s="27">
        <v>29</v>
      </c>
      <c r="L32" s="3"/>
    </row>
    <row r="33" spans="1:12" s="65" customFormat="1" ht="14.25" thickBot="1" thickTop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68"/>
      <c r="L33" s="3"/>
    </row>
    <row r="34" spans="1:12" s="2" customFormat="1" ht="14.25" thickBot="1" thickTop="1">
      <c r="A34" s="146" t="s">
        <v>144</v>
      </c>
      <c r="B34" s="147"/>
      <c r="C34" s="147"/>
      <c r="D34" s="147"/>
      <c r="E34" s="147"/>
      <c r="F34" s="147"/>
      <c r="G34" s="147"/>
      <c r="H34" s="147"/>
      <c r="I34" s="147"/>
      <c r="J34" s="148"/>
      <c r="K34" s="66"/>
      <c r="L34" s="3"/>
    </row>
    <row r="35" spans="1:12" ht="13.5" thickBot="1">
      <c r="A35" s="81">
        <v>1</v>
      </c>
      <c r="B35" s="82" t="s">
        <v>147</v>
      </c>
      <c r="C35" s="83" t="s">
        <v>51</v>
      </c>
      <c r="D35" s="84">
        <v>1</v>
      </c>
      <c r="E35" s="85">
        <v>1</v>
      </c>
      <c r="F35" s="85">
        <v>1</v>
      </c>
      <c r="G35" s="85"/>
      <c r="H35" s="85">
        <v>1</v>
      </c>
      <c r="I35" s="83">
        <v>4</v>
      </c>
      <c r="J35" s="86">
        <f>SUM(D35:H35)</f>
        <v>4</v>
      </c>
      <c r="L35" s="3"/>
    </row>
    <row r="36" spans="1:12" s="65" customFormat="1" ht="14.25" thickBot="1" thickTop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68"/>
      <c r="L36" s="3"/>
    </row>
    <row r="37" spans="1:12" s="2" customFormat="1" ht="14.25" thickBot="1" thickTop="1">
      <c r="A37" s="146" t="s">
        <v>143</v>
      </c>
      <c r="B37" s="147"/>
      <c r="C37" s="147"/>
      <c r="D37" s="147"/>
      <c r="E37" s="147"/>
      <c r="F37" s="147"/>
      <c r="G37" s="147"/>
      <c r="H37" s="147"/>
      <c r="I37" s="147"/>
      <c r="J37" s="148"/>
      <c r="K37" s="66"/>
      <c r="L37" s="3"/>
    </row>
    <row r="38" spans="1:10" ht="12.75">
      <c r="A38" s="4">
        <v>1</v>
      </c>
      <c r="B38" s="64" t="s">
        <v>66</v>
      </c>
      <c r="C38" s="14" t="s">
        <v>65</v>
      </c>
      <c r="D38" s="12">
        <v>2</v>
      </c>
      <c r="E38" s="5">
        <v>1</v>
      </c>
      <c r="F38" s="5">
        <v>2</v>
      </c>
      <c r="G38" s="8">
        <f>VLOOKUP($B38,Results!$G$4:$K$158,5,FALSE)</f>
        <v>1</v>
      </c>
      <c r="H38" s="5">
        <v>1</v>
      </c>
      <c r="I38" s="14">
        <v>5</v>
      </c>
      <c r="J38" s="24">
        <f>SUM(D38:H38)</f>
        <v>7</v>
      </c>
    </row>
    <row r="39" spans="1:10" ht="13.5" thickBot="1">
      <c r="A39" s="41">
        <v>2</v>
      </c>
      <c r="B39" s="16" t="s">
        <v>97</v>
      </c>
      <c r="C39" s="31" t="s">
        <v>95</v>
      </c>
      <c r="D39" s="32">
        <v>1</v>
      </c>
      <c r="E39" s="30">
        <v>2</v>
      </c>
      <c r="F39" s="30">
        <v>3</v>
      </c>
      <c r="G39" s="30">
        <v>2</v>
      </c>
      <c r="H39" s="30"/>
      <c r="I39" s="31">
        <v>4</v>
      </c>
      <c r="J39" s="27">
        <f>SUM(D39:H39)</f>
        <v>8</v>
      </c>
    </row>
    <row r="40" spans="1:11" s="65" customFormat="1" ht="14.25" thickBot="1" thickTop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68"/>
    </row>
    <row r="41" spans="1:11" s="2" customFormat="1" ht="14.25" thickBot="1" thickTop="1">
      <c r="A41" s="146" t="s">
        <v>142</v>
      </c>
      <c r="B41" s="147"/>
      <c r="C41" s="147"/>
      <c r="D41" s="147"/>
      <c r="E41" s="147"/>
      <c r="F41" s="147"/>
      <c r="G41" s="147"/>
      <c r="H41" s="147"/>
      <c r="I41" s="147"/>
      <c r="J41" s="148"/>
      <c r="K41" s="66"/>
    </row>
    <row r="42" spans="1:10" ht="13.5" thickBot="1">
      <c r="A42" s="41">
        <v>1</v>
      </c>
      <c r="B42" s="57" t="s">
        <v>27</v>
      </c>
      <c r="C42" s="31" t="s">
        <v>26</v>
      </c>
      <c r="D42" s="32">
        <v>1</v>
      </c>
      <c r="E42" s="30"/>
      <c r="F42" s="30">
        <v>1</v>
      </c>
      <c r="G42" s="30">
        <f>VLOOKUP($B42,Results!$G$4:$K$158,5,FALSE)</f>
        <v>1</v>
      </c>
      <c r="H42" s="30">
        <v>1</v>
      </c>
      <c r="I42" s="31">
        <v>4</v>
      </c>
      <c r="J42" s="27">
        <f>SUM(D42:H42)</f>
        <v>4</v>
      </c>
    </row>
    <row r="43" spans="1:11" s="65" customFormat="1" ht="14.25" thickBot="1" thickTop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68"/>
    </row>
    <row r="44" spans="1:11" s="2" customFormat="1" ht="14.25" thickBot="1" thickTop="1">
      <c r="A44" s="146" t="s">
        <v>133</v>
      </c>
      <c r="B44" s="147"/>
      <c r="C44" s="147"/>
      <c r="D44" s="147"/>
      <c r="E44" s="147"/>
      <c r="F44" s="147"/>
      <c r="G44" s="147"/>
      <c r="H44" s="147"/>
      <c r="I44" s="147"/>
      <c r="J44" s="148"/>
      <c r="K44" s="66"/>
    </row>
    <row r="45" spans="1:12" ht="12.75">
      <c r="A45" s="4">
        <v>1</v>
      </c>
      <c r="B45" s="6" t="s">
        <v>79</v>
      </c>
      <c r="C45" s="14" t="s">
        <v>76</v>
      </c>
      <c r="D45" s="12">
        <v>2</v>
      </c>
      <c r="E45" s="5">
        <v>1</v>
      </c>
      <c r="F45" s="5">
        <v>2</v>
      </c>
      <c r="G45" s="8">
        <v>2</v>
      </c>
      <c r="H45" s="5">
        <v>3</v>
      </c>
      <c r="I45" s="14">
        <v>5</v>
      </c>
      <c r="J45" s="24">
        <v>7</v>
      </c>
      <c r="L45" s="3"/>
    </row>
    <row r="46" spans="1:12" ht="12.75">
      <c r="A46" s="4">
        <v>2</v>
      </c>
      <c r="B46" s="6" t="s">
        <v>38</v>
      </c>
      <c r="C46" s="14" t="s">
        <v>36</v>
      </c>
      <c r="D46" s="12">
        <v>1</v>
      </c>
      <c r="E46" s="5">
        <v>2</v>
      </c>
      <c r="F46" s="5">
        <v>3</v>
      </c>
      <c r="G46" s="8">
        <f>VLOOKUP($B46,Results!$G$4:$K$158,5,FALSE)</f>
        <v>4</v>
      </c>
      <c r="H46" s="5">
        <v>4</v>
      </c>
      <c r="I46" s="14">
        <v>5</v>
      </c>
      <c r="J46" s="24">
        <v>10</v>
      </c>
      <c r="L46" s="3"/>
    </row>
    <row r="47" spans="1:12" ht="12.75">
      <c r="A47" s="4">
        <v>3</v>
      </c>
      <c r="B47" s="6" t="s">
        <v>103</v>
      </c>
      <c r="C47" s="14" t="s">
        <v>99</v>
      </c>
      <c r="D47" s="12">
        <v>3</v>
      </c>
      <c r="E47" s="5">
        <v>4</v>
      </c>
      <c r="F47" s="5">
        <v>5</v>
      </c>
      <c r="G47" s="8">
        <v>7</v>
      </c>
      <c r="H47" s="5">
        <v>5</v>
      </c>
      <c r="I47" s="14">
        <v>5</v>
      </c>
      <c r="J47" s="24">
        <v>17</v>
      </c>
      <c r="L47" s="3"/>
    </row>
    <row r="48" spans="1:12" ht="12.75">
      <c r="A48" s="4">
        <v>4</v>
      </c>
      <c r="B48" s="6" t="s">
        <v>39</v>
      </c>
      <c r="C48" s="14" t="s">
        <v>36</v>
      </c>
      <c r="D48" s="12">
        <v>4</v>
      </c>
      <c r="E48" s="5">
        <v>3</v>
      </c>
      <c r="F48" s="5">
        <v>6</v>
      </c>
      <c r="G48" s="8">
        <v>8</v>
      </c>
      <c r="H48" s="5"/>
      <c r="I48" s="14">
        <v>4</v>
      </c>
      <c r="J48" s="24">
        <f>SUM(D48:H48)</f>
        <v>21</v>
      </c>
      <c r="L48" s="3"/>
    </row>
    <row r="49" spans="1:12" ht="13.5" thickBot="1">
      <c r="A49" s="41">
        <v>5</v>
      </c>
      <c r="B49" s="16" t="s">
        <v>117</v>
      </c>
      <c r="C49" s="31" t="s">
        <v>76</v>
      </c>
      <c r="D49" s="32">
        <v>6</v>
      </c>
      <c r="E49" s="30">
        <v>5</v>
      </c>
      <c r="F49" s="30">
        <v>10</v>
      </c>
      <c r="G49" s="30">
        <v>6</v>
      </c>
      <c r="H49" s="30"/>
      <c r="I49" s="31">
        <v>4</v>
      </c>
      <c r="J49" s="27">
        <f>SUM(D49:H49)</f>
        <v>27</v>
      </c>
      <c r="L49" s="3"/>
    </row>
    <row r="50" spans="1:11" s="65" customFormat="1" ht="14.25" thickBot="1" thickTop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68"/>
    </row>
    <row r="51" spans="1:12" s="2" customFormat="1" ht="14.25" thickBot="1" thickTop="1">
      <c r="A51" s="146" t="s">
        <v>141</v>
      </c>
      <c r="B51" s="147"/>
      <c r="C51" s="147"/>
      <c r="D51" s="147"/>
      <c r="E51" s="147"/>
      <c r="F51" s="147"/>
      <c r="G51" s="147"/>
      <c r="H51" s="147"/>
      <c r="I51" s="147"/>
      <c r="J51" s="148"/>
      <c r="K51" s="66"/>
      <c r="L51" s="3"/>
    </row>
    <row r="52" spans="1:12" ht="12.75">
      <c r="A52" s="4">
        <v>1</v>
      </c>
      <c r="B52" s="6" t="s">
        <v>52</v>
      </c>
      <c r="C52" s="14" t="s">
        <v>51</v>
      </c>
      <c r="D52" s="12">
        <v>1</v>
      </c>
      <c r="E52" s="5">
        <v>2</v>
      </c>
      <c r="F52" s="5">
        <v>1</v>
      </c>
      <c r="G52" s="8">
        <v>1</v>
      </c>
      <c r="H52" s="5"/>
      <c r="I52" s="14">
        <v>4</v>
      </c>
      <c r="J52" s="24">
        <f>SUM(D52:H52)</f>
        <v>5</v>
      </c>
      <c r="K52" s="99"/>
      <c r="L52" s="3"/>
    </row>
    <row r="53" spans="1:12" ht="12.75">
      <c r="A53" s="4">
        <v>2</v>
      </c>
      <c r="B53" s="6" t="s">
        <v>37</v>
      </c>
      <c r="C53" s="14" t="s">
        <v>36</v>
      </c>
      <c r="D53" s="12">
        <v>4</v>
      </c>
      <c r="E53" s="5">
        <v>3</v>
      </c>
      <c r="F53" s="5">
        <v>2</v>
      </c>
      <c r="G53" s="8"/>
      <c r="H53" s="5">
        <v>2</v>
      </c>
      <c r="I53" s="14">
        <v>4</v>
      </c>
      <c r="J53" s="24">
        <f>SUM(D53:H53)</f>
        <v>11</v>
      </c>
      <c r="K53" s="99"/>
      <c r="L53" s="3"/>
    </row>
    <row r="54" spans="1:12" ht="12.75">
      <c r="A54" s="4">
        <v>3</v>
      </c>
      <c r="B54" s="6" t="s">
        <v>110</v>
      </c>
      <c r="C54" s="14" t="s">
        <v>108</v>
      </c>
      <c r="D54" s="12">
        <v>6</v>
      </c>
      <c r="E54" s="5">
        <v>5</v>
      </c>
      <c r="F54" s="5">
        <v>5</v>
      </c>
      <c r="G54" s="8">
        <v>5</v>
      </c>
      <c r="H54" s="5">
        <v>4</v>
      </c>
      <c r="I54" s="14">
        <v>5</v>
      </c>
      <c r="J54" s="24">
        <v>19</v>
      </c>
      <c r="K54" s="99"/>
      <c r="L54" s="3"/>
    </row>
    <row r="55" spans="1:12" ht="12.75">
      <c r="A55" s="4">
        <v>4</v>
      </c>
      <c r="B55" s="6" t="s">
        <v>78</v>
      </c>
      <c r="C55" s="14" t="s">
        <v>76</v>
      </c>
      <c r="D55" s="12">
        <v>8</v>
      </c>
      <c r="E55" s="5">
        <v>6</v>
      </c>
      <c r="F55" s="5">
        <v>7</v>
      </c>
      <c r="G55" s="8"/>
      <c r="H55" s="5">
        <v>6</v>
      </c>
      <c r="I55" s="14">
        <v>4</v>
      </c>
      <c r="J55" s="24">
        <f>SUM(D55:H55)</f>
        <v>27</v>
      </c>
      <c r="K55" s="99"/>
      <c r="L55" s="3"/>
    </row>
    <row r="56" spans="1:12" ht="12.75">
      <c r="A56" s="4">
        <v>5</v>
      </c>
      <c r="B56" s="6" t="s">
        <v>106</v>
      </c>
      <c r="C56" s="14" t="s">
        <v>99</v>
      </c>
      <c r="D56" s="12">
        <v>7</v>
      </c>
      <c r="E56" s="5">
        <v>8</v>
      </c>
      <c r="F56" s="5">
        <v>6</v>
      </c>
      <c r="G56" s="8"/>
      <c r="H56" s="5">
        <v>10</v>
      </c>
      <c r="I56" s="14">
        <v>4</v>
      </c>
      <c r="J56" s="24">
        <f>SUM(D56:H56)</f>
        <v>31</v>
      </c>
      <c r="K56" s="99"/>
      <c r="L56" s="3"/>
    </row>
    <row r="57" spans="1:12" ht="12.75">
      <c r="A57" s="4">
        <v>6</v>
      </c>
      <c r="B57" s="6" t="s">
        <v>149</v>
      </c>
      <c r="C57" s="14" t="s">
        <v>51</v>
      </c>
      <c r="D57" s="12"/>
      <c r="E57" s="5">
        <v>10</v>
      </c>
      <c r="F57" s="5">
        <v>8</v>
      </c>
      <c r="G57" s="8">
        <f>VLOOKUP($B57,Results!$G$4:$K$158,5,FALSE)</f>
        <v>8</v>
      </c>
      <c r="H57" s="5">
        <v>8</v>
      </c>
      <c r="I57" s="14">
        <v>4</v>
      </c>
      <c r="J57" s="24">
        <f aca="true" t="shared" si="0" ref="J57:J64">SUM(D57:H57)</f>
        <v>34</v>
      </c>
      <c r="K57" s="99"/>
      <c r="L57" s="3"/>
    </row>
    <row r="58" spans="1:12" ht="12.75">
      <c r="A58" s="4">
        <v>7</v>
      </c>
      <c r="B58" s="6" t="s">
        <v>40</v>
      </c>
      <c r="C58" s="14" t="s">
        <v>36</v>
      </c>
      <c r="D58" s="12">
        <v>10</v>
      </c>
      <c r="E58" s="5">
        <v>11</v>
      </c>
      <c r="F58" s="5">
        <v>10</v>
      </c>
      <c r="G58" s="8">
        <v>9</v>
      </c>
      <c r="H58" s="5">
        <v>12</v>
      </c>
      <c r="I58" s="14">
        <v>5</v>
      </c>
      <c r="J58" s="24">
        <v>40</v>
      </c>
      <c r="K58" s="99"/>
      <c r="L58" s="3"/>
    </row>
    <row r="59" spans="1:12" ht="12.75">
      <c r="A59" s="4">
        <v>8</v>
      </c>
      <c r="B59" s="6" t="s">
        <v>91</v>
      </c>
      <c r="C59" s="14" t="s">
        <v>86</v>
      </c>
      <c r="D59" s="12">
        <v>13</v>
      </c>
      <c r="E59" s="5">
        <v>15</v>
      </c>
      <c r="F59" s="5">
        <v>13</v>
      </c>
      <c r="G59" s="8">
        <v>11</v>
      </c>
      <c r="H59" s="5">
        <v>18</v>
      </c>
      <c r="I59" s="14">
        <v>5</v>
      </c>
      <c r="J59" s="24">
        <v>52</v>
      </c>
      <c r="K59" s="99"/>
      <c r="L59" s="3"/>
    </row>
    <row r="60" spans="1:12" ht="12.75">
      <c r="A60" s="4">
        <v>9</v>
      </c>
      <c r="B60" s="6" t="s">
        <v>71</v>
      </c>
      <c r="C60" s="14" t="s">
        <v>65</v>
      </c>
      <c r="D60" s="12">
        <v>15</v>
      </c>
      <c r="E60" s="5">
        <v>16</v>
      </c>
      <c r="F60" s="5">
        <v>11</v>
      </c>
      <c r="G60" s="8">
        <f>VLOOKUP($B60,Results!$G$4:$K$158,5,FALSE)</f>
        <v>14</v>
      </c>
      <c r="H60" s="5">
        <v>14</v>
      </c>
      <c r="I60" s="14">
        <v>5</v>
      </c>
      <c r="J60" s="24">
        <v>54</v>
      </c>
      <c r="K60" s="99"/>
      <c r="L60" s="3"/>
    </row>
    <row r="61" spans="1:12" ht="12.75">
      <c r="A61" s="4">
        <v>10</v>
      </c>
      <c r="B61" s="6" t="s">
        <v>42</v>
      </c>
      <c r="C61" s="14" t="s">
        <v>36</v>
      </c>
      <c r="D61" s="12">
        <v>14</v>
      </c>
      <c r="E61" s="5">
        <v>12</v>
      </c>
      <c r="F61" s="5">
        <v>14</v>
      </c>
      <c r="G61" s="8"/>
      <c r="H61" s="5">
        <v>15</v>
      </c>
      <c r="I61" s="14">
        <v>4</v>
      </c>
      <c r="J61" s="24">
        <f t="shared" si="0"/>
        <v>55</v>
      </c>
      <c r="K61" s="99"/>
      <c r="L61" s="3"/>
    </row>
    <row r="62" spans="1:12" ht="12.75">
      <c r="A62" s="4">
        <v>11</v>
      </c>
      <c r="B62" s="6" t="s">
        <v>109</v>
      </c>
      <c r="C62" s="14" t="s">
        <v>108</v>
      </c>
      <c r="D62" s="12">
        <v>23</v>
      </c>
      <c r="E62" s="5">
        <v>17</v>
      </c>
      <c r="F62" s="5">
        <v>19</v>
      </c>
      <c r="G62" s="8">
        <v>16</v>
      </c>
      <c r="H62" s="5">
        <v>17</v>
      </c>
      <c r="I62" s="14">
        <v>5</v>
      </c>
      <c r="J62" s="24">
        <v>69</v>
      </c>
      <c r="K62" s="99"/>
      <c r="L62" s="3"/>
    </row>
    <row r="63" spans="1:12" ht="12.75">
      <c r="A63" s="4">
        <v>12</v>
      </c>
      <c r="B63" s="6" t="s">
        <v>80</v>
      </c>
      <c r="C63" s="14" t="s">
        <v>76</v>
      </c>
      <c r="D63" s="12">
        <v>19</v>
      </c>
      <c r="E63" s="5">
        <v>23</v>
      </c>
      <c r="F63" s="5">
        <v>18</v>
      </c>
      <c r="G63" s="8"/>
      <c r="H63" s="5">
        <v>20</v>
      </c>
      <c r="I63" s="14">
        <v>4</v>
      </c>
      <c r="J63" s="24">
        <f t="shared" si="0"/>
        <v>80</v>
      </c>
      <c r="K63" s="99"/>
      <c r="L63" s="3"/>
    </row>
    <row r="64" spans="1:12" ht="13.5" thickBot="1">
      <c r="A64" s="41">
        <v>13</v>
      </c>
      <c r="B64" s="16" t="s">
        <v>111</v>
      </c>
      <c r="C64" s="31" t="s">
        <v>108</v>
      </c>
      <c r="D64" s="32">
        <v>26</v>
      </c>
      <c r="E64" s="30">
        <v>21</v>
      </c>
      <c r="F64" s="30">
        <v>22</v>
      </c>
      <c r="G64" s="30"/>
      <c r="H64" s="30">
        <v>21</v>
      </c>
      <c r="I64" s="31">
        <v>4</v>
      </c>
      <c r="J64" s="27">
        <f t="shared" si="0"/>
        <v>90</v>
      </c>
      <c r="K64" s="99"/>
      <c r="L64" s="3"/>
    </row>
    <row r="65" spans="1:12" s="65" customFormat="1" ht="15" customHeight="1" thickBot="1" thickTop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99"/>
      <c r="L65" s="3"/>
    </row>
    <row r="66" spans="1:12" s="2" customFormat="1" ht="14.25" thickBot="1" thickTop="1">
      <c r="A66" s="146" t="s">
        <v>140</v>
      </c>
      <c r="B66" s="147"/>
      <c r="C66" s="147"/>
      <c r="D66" s="147"/>
      <c r="E66" s="147"/>
      <c r="F66" s="147"/>
      <c r="G66" s="147"/>
      <c r="H66" s="147"/>
      <c r="I66" s="147"/>
      <c r="J66" s="148"/>
      <c r="K66" s="99"/>
      <c r="L66" s="3"/>
    </row>
    <row r="67" spans="1:12" ht="12.75">
      <c r="A67" s="4">
        <v>1</v>
      </c>
      <c r="B67" s="6" t="s">
        <v>153</v>
      </c>
      <c r="C67" s="14" t="s">
        <v>86</v>
      </c>
      <c r="D67" s="12">
        <v>1</v>
      </c>
      <c r="E67" s="5">
        <v>1</v>
      </c>
      <c r="F67" s="5">
        <v>1</v>
      </c>
      <c r="G67" s="8">
        <v>1</v>
      </c>
      <c r="H67" s="5"/>
      <c r="I67" s="14">
        <v>4</v>
      </c>
      <c r="J67" s="24">
        <f>SUM(D67:H67)</f>
        <v>4</v>
      </c>
      <c r="K67" s="99"/>
      <c r="L67" s="3"/>
    </row>
    <row r="68" spans="1:12" ht="12.75">
      <c r="A68" s="4">
        <v>2</v>
      </c>
      <c r="B68" s="6" t="s">
        <v>166</v>
      </c>
      <c r="C68" s="14" t="s">
        <v>51</v>
      </c>
      <c r="D68" s="12">
        <v>2</v>
      </c>
      <c r="E68" s="5">
        <v>2</v>
      </c>
      <c r="F68" s="5">
        <v>2</v>
      </c>
      <c r="G68" s="8">
        <v>2</v>
      </c>
      <c r="H68" s="5">
        <v>1</v>
      </c>
      <c r="I68" s="14">
        <v>5</v>
      </c>
      <c r="J68" s="24">
        <v>7</v>
      </c>
      <c r="K68" s="69"/>
      <c r="L68" s="3"/>
    </row>
    <row r="69" spans="1:12" ht="12.75">
      <c r="A69" s="4">
        <v>3</v>
      </c>
      <c r="B69" s="6" t="s">
        <v>75</v>
      </c>
      <c r="C69" s="14" t="s">
        <v>65</v>
      </c>
      <c r="D69" s="12">
        <v>4</v>
      </c>
      <c r="E69" s="5">
        <v>3</v>
      </c>
      <c r="F69" s="5"/>
      <c r="G69" s="8">
        <f>VLOOKUP($B69,Results!$G$4:$K$158,5,FALSE)</f>
        <v>5</v>
      </c>
      <c r="H69" s="5">
        <v>5</v>
      </c>
      <c r="I69" s="14">
        <v>4</v>
      </c>
      <c r="J69" s="24">
        <f aca="true" t="shared" si="1" ref="J69:J82">SUM(D69:H69)</f>
        <v>17</v>
      </c>
      <c r="K69" s="69"/>
      <c r="L69" s="3"/>
    </row>
    <row r="70" spans="1:12" ht="12.75">
      <c r="A70" s="4">
        <v>4</v>
      </c>
      <c r="B70" s="6" t="s">
        <v>72</v>
      </c>
      <c r="C70" s="14" t="s">
        <v>65</v>
      </c>
      <c r="D70" s="12">
        <v>6</v>
      </c>
      <c r="E70" s="5">
        <v>5</v>
      </c>
      <c r="F70" s="5">
        <v>5</v>
      </c>
      <c r="G70" s="8">
        <v>7</v>
      </c>
      <c r="H70" s="5">
        <v>4</v>
      </c>
      <c r="I70" s="14">
        <v>5</v>
      </c>
      <c r="J70" s="24">
        <v>20</v>
      </c>
      <c r="K70" s="69"/>
      <c r="L70" s="3"/>
    </row>
    <row r="71" spans="1:12" ht="12.75">
      <c r="A71" s="4">
        <v>5</v>
      </c>
      <c r="B71" s="6" t="s">
        <v>62</v>
      </c>
      <c r="C71" s="14" t="s">
        <v>61</v>
      </c>
      <c r="D71" s="12">
        <v>9</v>
      </c>
      <c r="E71" s="5">
        <v>6</v>
      </c>
      <c r="F71" s="5">
        <v>4</v>
      </c>
      <c r="G71" s="8">
        <v>6</v>
      </c>
      <c r="H71" s="5"/>
      <c r="I71" s="14">
        <v>4</v>
      </c>
      <c r="J71" s="24">
        <f t="shared" si="1"/>
        <v>25</v>
      </c>
      <c r="K71" s="69"/>
      <c r="L71" s="3"/>
    </row>
    <row r="72" spans="1:12" ht="12.75">
      <c r="A72" s="4">
        <v>6</v>
      </c>
      <c r="B72" s="6" t="s">
        <v>113</v>
      </c>
      <c r="C72" s="14" t="s">
        <v>108</v>
      </c>
      <c r="D72" s="12">
        <v>8</v>
      </c>
      <c r="E72" s="5">
        <v>8</v>
      </c>
      <c r="F72" s="5">
        <v>6</v>
      </c>
      <c r="G72" s="8">
        <v>3</v>
      </c>
      <c r="H72" s="5"/>
      <c r="I72" s="14">
        <v>4</v>
      </c>
      <c r="J72" s="24">
        <f t="shared" si="1"/>
        <v>25</v>
      </c>
      <c r="K72" s="69"/>
      <c r="L72" s="3"/>
    </row>
    <row r="73" spans="1:12" ht="12.75">
      <c r="A73" s="4">
        <v>7</v>
      </c>
      <c r="B73" s="6" t="s">
        <v>54</v>
      </c>
      <c r="C73" s="14" t="s">
        <v>51</v>
      </c>
      <c r="D73" s="12">
        <v>7</v>
      </c>
      <c r="E73" s="5">
        <v>7</v>
      </c>
      <c r="F73" s="5">
        <v>9</v>
      </c>
      <c r="G73" s="8"/>
      <c r="H73" s="5">
        <v>3</v>
      </c>
      <c r="I73" s="14">
        <v>4</v>
      </c>
      <c r="J73" s="24">
        <f t="shared" si="1"/>
        <v>26</v>
      </c>
      <c r="K73" s="69"/>
      <c r="L73" s="3"/>
    </row>
    <row r="74" spans="1:12" ht="12.75">
      <c r="A74" s="4">
        <v>8</v>
      </c>
      <c r="B74" s="6" t="s">
        <v>90</v>
      </c>
      <c r="C74" s="14" t="s">
        <v>86</v>
      </c>
      <c r="D74" s="12">
        <v>10</v>
      </c>
      <c r="E74" s="5">
        <v>10</v>
      </c>
      <c r="F74" s="5">
        <v>7</v>
      </c>
      <c r="G74" s="8"/>
      <c r="H74" s="5">
        <v>6</v>
      </c>
      <c r="I74" s="14">
        <v>4</v>
      </c>
      <c r="J74" s="24">
        <f t="shared" si="1"/>
        <v>33</v>
      </c>
      <c r="K74" s="69"/>
      <c r="L74" s="3"/>
    </row>
    <row r="75" spans="1:12" ht="12.75">
      <c r="A75" s="4">
        <v>9</v>
      </c>
      <c r="B75" s="6" t="s">
        <v>156</v>
      </c>
      <c r="C75" s="14" t="s">
        <v>95</v>
      </c>
      <c r="D75" s="12"/>
      <c r="E75" s="5">
        <v>17</v>
      </c>
      <c r="F75" s="5">
        <v>10</v>
      </c>
      <c r="G75" s="8">
        <v>16</v>
      </c>
      <c r="H75" s="5">
        <v>12</v>
      </c>
      <c r="I75" s="14">
        <v>4</v>
      </c>
      <c r="J75" s="24">
        <f t="shared" si="1"/>
        <v>55</v>
      </c>
      <c r="K75" s="69"/>
      <c r="L75" s="3"/>
    </row>
    <row r="76" spans="1:12" ht="12.75">
      <c r="A76" s="4">
        <v>10</v>
      </c>
      <c r="B76" s="6" t="s">
        <v>115</v>
      </c>
      <c r="C76" s="14" t="s">
        <v>108</v>
      </c>
      <c r="D76" s="12">
        <v>26</v>
      </c>
      <c r="E76" s="5">
        <v>16</v>
      </c>
      <c r="F76" s="5">
        <v>13</v>
      </c>
      <c r="G76" s="8">
        <v>19</v>
      </c>
      <c r="H76" s="5">
        <v>13</v>
      </c>
      <c r="I76" s="14">
        <v>5</v>
      </c>
      <c r="J76" s="24">
        <v>61</v>
      </c>
      <c r="K76" s="69"/>
      <c r="L76" s="3"/>
    </row>
    <row r="77" spans="1:12" ht="12.75">
      <c r="A77" s="4">
        <v>11</v>
      </c>
      <c r="B77" s="6" t="s">
        <v>69</v>
      </c>
      <c r="C77" s="14" t="s">
        <v>65</v>
      </c>
      <c r="D77" s="12">
        <v>19</v>
      </c>
      <c r="E77" s="5">
        <v>14</v>
      </c>
      <c r="F77" s="5">
        <v>11</v>
      </c>
      <c r="G77" s="8">
        <v>21</v>
      </c>
      <c r="H77" s="5"/>
      <c r="I77" s="14">
        <v>4</v>
      </c>
      <c r="J77" s="24">
        <f t="shared" si="1"/>
        <v>65</v>
      </c>
      <c r="K77" s="69"/>
      <c r="L77" s="3"/>
    </row>
    <row r="78" spans="1:12" ht="12.75">
      <c r="A78" s="4">
        <v>12</v>
      </c>
      <c r="B78" s="6" t="s">
        <v>114</v>
      </c>
      <c r="C78" s="14" t="s">
        <v>108</v>
      </c>
      <c r="D78" s="12">
        <v>28</v>
      </c>
      <c r="E78" s="5">
        <v>18</v>
      </c>
      <c r="F78" s="5">
        <v>14</v>
      </c>
      <c r="G78" s="8">
        <v>24</v>
      </c>
      <c r="H78" s="5">
        <v>15</v>
      </c>
      <c r="I78" s="14">
        <v>5</v>
      </c>
      <c r="J78" s="24">
        <v>71</v>
      </c>
      <c r="K78" s="69"/>
      <c r="L78" s="3"/>
    </row>
    <row r="79" spans="1:12" ht="12.75">
      <c r="A79" s="4">
        <v>13</v>
      </c>
      <c r="B79" s="6" t="s">
        <v>116</v>
      </c>
      <c r="C79" s="14" t="s">
        <v>26</v>
      </c>
      <c r="D79" s="12">
        <v>23</v>
      </c>
      <c r="E79" s="5">
        <v>15</v>
      </c>
      <c r="F79" s="5">
        <v>15</v>
      </c>
      <c r="G79" s="8">
        <v>20</v>
      </c>
      <c r="H79" s="5"/>
      <c r="I79" s="14">
        <v>4</v>
      </c>
      <c r="J79" s="24">
        <f t="shared" si="1"/>
        <v>73</v>
      </c>
      <c r="K79" s="69"/>
      <c r="L79" s="3"/>
    </row>
    <row r="80" spans="1:12" ht="12.75">
      <c r="A80" s="4">
        <v>14</v>
      </c>
      <c r="B80" s="6" t="s">
        <v>63</v>
      </c>
      <c r="C80" s="14" t="s">
        <v>61</v>
      </c>
      <c r="D80" s="12">
        <v>24</v>
      </c>
      <c r="E80" s="5">
        <v>22</v>
      </c>
      <c r="F80" s="5">
        <v>18</v>
      </c>
      <c r="G80" s="8">
        <v>23</v>
      </c>
      <c r="H80" s="5">
        <v>18</v>
      </c>
      <c r="I80" s="14">
        <v>5</v>
      </c>
      <c r="J80" s="24">
        <v>81</v>
      </c>
      <c r="K80" s="69"/>
      <c r="L80" s="3"/>
    </row>
    <row r="81" spans="1:12" ht="12.75">
      <c r="A81" s="4">
        <v>15</v>
      </c>
      <c r="B81" s="6" t="s">
        <v>49</v>
      </c>
      <c r="C81" s="14" t="s">
        <v>36</v>
      </c>
      <c r="D81" s="12">
        <v>25</v>
      </c>
      <c r="E81" s="5">
        <v>21</v>
      </c>
      <c r="F81" s="5">
        <v>17</v>
      </c>
      <c r="G81" s="8">
        <v>18</v>
      </c>
      <c r="H81" s="5"/>
      <c r="I81" s="14">
        <v>4</v>
      </c>
      <c r="J81" s="24">
        <f t="shared" si="1"/>
        <v>81</v>
      </c>
      <c r="K81" s="69"/>
      <c r="L81" s="3"/>
    </row>
    <row r="82" spans="1:11" ht="13.5" thickBot="1">
      <c r="A82" s="41">
        <v>16</v>
      </c>
      <c r="B82" s="16" t="s">
        <v>174</v>
      </c>
      <c r="C82" s="31" t="s">
        <v>61</v>
      </c>
      <c r="D82" s="32">
        <v>27</v>
      </c>
      <c r="E82" s="30">
        <v>20</v>
      </c>
      <c r="F82" s="30">
        <v>16</v>
      </c>
      <c r="G82" s="30">
        <v>22</v>
      </c>
      <c r="H82" s="30"/>
      <c r="I82" s="31">
        <v>4</v>
      </c>
      <c r="J82" s="27">
        <f t="shared" si="1"/>
        <v>85</v>
      </c>
      <c r="K82" s="69"/>
    </row>
    <row r="83" spans="1:12" s="65" customFormat="1" ht="14.25" thickBot="1" thickTop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75"/>
      <c r="L83" s="3"/>
    </row>
    <row r="84" spans="1:12" s="2" customFormat="1" ht="14.25" thickBot="1" thickTop="1">
      <c r="A84" s="146" t="s">
        <v>139</v>
      </c>
      <c r="B84" s="147"/>
      <c r="C84" s="147"/>
      <c r="D84" s="147"/>
      <c r="E84" s="147"/>
      <c r="F84" s="147"/>
      <c r="G84" s="147"/>
      <c r="H84" s="147"/>
      <c r="I84" s="147"/>
      <c r="J84" s="148"/>
      <c r="K84" s="69"/>
      <c r="L84" s="3"/>
    </row>
    <row r="85" spans="1:12" ht="12.75">
      <c r="A85" s="4">
        <v>1</v>
      </c>
      <c r="B85" s="6" t="s">
        <v>53</v>
      </c>
      <c r="C85" s="14" t="s">
        <v>51</v>
      </c>
      <c r="D85" s="12">
        <v>1</v>
      </c>
      <c r="E85" s="5">
        <v>1</v>
      </c>
      <c r="F85" s="5">
        <v>1</v>
      </c>
      <c r="G85" s="8">
        <v>1</v>
      </c>
      <c r="H85" s="5"/>
      <c r="I85" s="14">
        <v>4</v>
      </c>
      <c r="J85" s="24">
        <f>SUM(D85:H85)</f>
        <v>4</v>
      </c>
      <c r="K85" s="69"/>
      <c r="L85" s="3"/>
    </row>
    <row r="86" spans="1:12" ht="12.75">
      <c r="A86" s="4">
        <v>2</v>
      </c>
      <c r="B86" s="6" t="s">
        <v>74</v>
      </c>
      <c r="C86" s="14" t="s">
        <v>65</v>
      </c>
      <c r="D86" s="12">
        <v>2</v>
      </c>
      <c r="E86" s="5">
        <v>2</v>
      </c>
      <c r="F86" s="5">
        <v>2</v>
      </c>
      <c r="G86" s="8">
        <v>3</v>
      </c>
      <c r="H86" s="5">
        <v>1</v>
      </c>
      <c r="I86" s="14">
        <v>5</v>
      </c>
      <c r="J86" s="24">
        <v>7</v>
      </c>
      <c r="K86" s="69"/>
      <c r="L86" s="3"/>
    </row>
    <row r="87" spans="1:12" ht="12.75">
      <c r="A87" s="4">
        <v>3</v>
      </c>
      <c r="B87" s="6" t="s">
        <v>41</v>
      </c>
      <c r="C87" s="14" t="s">
        <v>36</v>
      </c>
      <c r="D87" s="12">
        <v>4</v>
      </c>
      <c r="E87" s="5">
        <v>4</v>
      </c>
      <c r="F87" s="5">
        <v>3</v>
      </c>
      <c r="G87" s="8">
        <v>4</v>
      </c>
      <c r="H87" s="5">
        <v>2</v>
      </c>
      <c r="I87" s="14">
        <v>5</v>
      </c>
      <c r="J87" s="24">
        <v>13</v>
      </c>
      <c r="K87" s="69"/>
      <c r="L87" s="3"/>
    </row>
    <row r="88" spans="1:12" ht="12.75">
      <c r="A88" s="4">
        <v>4</v>
      </c>
      <c r="B88" s="6" t="s">
        <v>33</v>
      </c>
      <c r="C88" s="14" t="s">
        <v>26</v>
      </c>
      <c r="D88" s="12">
        <v>5</v>
      </c>
      <c r="E88" s="5">
        <v>6</v>
      </c>
      <c r="F88" s="5">
        <v>7</v>
      </c>
      <c r="G88" s="8">
        <v>5</v>
      </c>
      <c r="H88" s="5">
        <v>3</v>
      </c>
      <c r="I88" s="14">
        <v>5</v>
      </c>
      <c r="J88" s="24">
        <v>19</v>
      </c>
      <c r="K88" s="69"/>
      <c r="L88" s="3"/>
    </row>
    <row r="89" spans="1:12" ht="12.75">
      <c r="A89" s="4">
        <v>5</v>
      </c>
      <c r="B89" s="6" t="s">
        <v>100</v>
      </c>
      <c r="C89" s="14" t="s">
        <v>99</v>
      </c>
      <c r="D89" s="12">
        <v>7</v>
      </c>
      <c r="E89" s="5">
        <v>7</v>
      </c>
      <c r="F89" s="5">
        <v>6</v>
      </c>
      <c r="G89" s="8">
        <v>6</v>
      </c>
      <c r="H89" s="5">
        <v>4</v>
      </c>
      <c r="I89" s="14">
        <v>5</v>
      </c>
      <c r="J89" s="24">
        <v>23</v>
      </c>
      <c r="K89" s="69"/>
      <c r="L89" s="3"/>
    </row>
    <row r="90" spans="1:12" ht="12.75">
      <c r="A90" s="4">
        <v>6</v>
      </c>
      <c r="B90" s="6" t="s">
        <v>88</v>
      </c>
      <c r="C90" s="14" t="s">
        <v>86</v>
      </c>
      <c r="D90" s="12">
        <v>8</v>
      </c>
      <c r="E90" s="5">
        <v>8</v>
      </c>
      <c r="F90" s="5">
        <v>9</v>
      </c>
      <c r="G90" s="8"/>
      <c r="H90" s="5">
        <v>5</v>
      </c>
      <c r="I90" s="14">
        <v>4</v>
      </c>
      <c r="J90" s="24">
        <f>SUM(D90:H90)</f>
        <v>30</v>
      </c>
      <c r="K90" s="69"/>
      <c r="L90" s="3"/>
    </row>
    <row r="91" spans="1:12" ht="12.75">
      <c r="A91" s="4">
        <v>7</v>
      </c>
      <c r="B91" s="6" t="s">
        <v>43</v>
      </c>
      <c r="C91" s="14" t="s">
        <v>36</v>
      </c>
      <c r="D91" s="12">
        <v>9</v>
      </c>
      <c r="E91" s="5">
        <v>9</v>
      </c>
      <c r="F91" s="5">
        <v>10</v>
      </c>
      <c r="G91" s="8">
        <v>8</v>
      </c>
      <c r="H91" s="5"/>
      <c r="I91" s="14">
        <v>4</v>
      </c>
      <c r="J91" s="24">
        <f>SUM(D91:H91)</f>
        <v>36</v>
      </c>
      <c r="K91" s="69"/>
      <c r="L91" s="3"/>
    </row>
    <row r="92" spans="1:12" ht="12.75">
      <c r="A92" s="4">
        <v>8</v>
      </c>
      <c r="B92" s="6" t="s">
        <v>104</v>
      </c>
      <c r="C92" s="14" t="s">
        <v>99</v>
      </c>
      <c r="D92" s="12">
        <v>13</v>
      </c>
      <c r="E92" s="5">
        <v>10</v>
      </c>
      <c r="F92" s="5">
        <v>11</v>
      </c>
      <c r="G92" s="8">
        <v>7</v>
      </c>
      <c r="H92" s="5"/>
      <c r="I92" s="14">
        <v>4</v>
      </c>
      <c r="J92" s="24">
        <f>SUM(D92:H92)</f>
        <v>41</v>
      </c>
      <c r="K92" s="69"/>
      <c r="L92" s="3"/>
    </row>
    <row r="93" spans="1:12" ht="12.75">
      <c r="A93" s="4">
        <v>9</v>
      </c>
      <c r="B93" s="6" t="s">
        <v>45</v>
      </c>
      <c r="C93" s="14" t="s">
        <v>36</v>
      </c>
      <c r="D93" s="12">
        <v>14</v>
      </c>
      <c r="E93" s="5">
        <v>12</v>
      </c>
      <c r="F93" s="5"/>
      <c r="G93" s="8">
        <v>11</v>
      </c>
      <c r="H93" s="5">
        <v>7</v>
      </c>
      <c r="I93" s="14">
        <v>4</v>
      </c>
      <c r="J93" s="24">
        <f>SUM(D93:H93)</f>
        <v>44</v>
      </c>
      <c r="L93" s="3"/>
    </row>
    <row r="94" spans="1:12" ht="12.75">
      <c r="A94" s="4">
        <v>10</v>
      </c>
      <c r="B94" s="6" t="s">
        <v>32</v>
      </c>
      <c r="C94" s="14" t="s">
        <v>26</v>
      </c>
      <c r="D94" s="12">
        <v>16</v>
      </c>
      <c r="E94" s="5">
        <v>13</v>
      </c>
      <c r="F94" s="5">
        <v>12</v>
      </c>
      <c r="G94" s="8">
        <v>13</v>
      </c>
      <c r="H94" s="5">
        <v>8</v>
      </c>
      <c r="I94" s="14">
        <v>5</v>
      </c>
      <c r="J94" s="24">
        <v>46</v>
      </c>
      <c r="L94" s="3"/>
    </row>
    <row r="95" spans="1:12" ht="13.5" thickBot="1">
      <c r="A95" s="41">
        <v>11</v>
      </c>
      <c r="B95" s="16" t="s">
        <v>77</v>
      </c>
      <c r="C95" s="31" t="s">
        <v>76</v>
      </c>
      <c r="D95" s="32">
        <v>18</v>
      </c>
      <c r="E95" s="30">
        <v>16</v>
      </c>
      <c r="F95" s="30">
        <v>17</v>
      </c>
      <c r="G95" s="30">
        <v>14</v>
      </c>
      <c r="H95" s="30">
        <v>11</v>
      </c>
      <c r="I95" s="31">
        <v>5</v>
      </c>
      <c r="J95" s="27">
        <v>58</v>
      </c>
      <c r="L95" s="3"/>
    </row>
    <row r="96" spans="1:12" s="65" customFormat="1" ht="14.25" thickBot="1" thickTop="1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68"/>
      <c r="L96" s="3"/>
    </row>
    <row r="97" spans="1:12" s="2" customFormat="1" ht="14.25" thickBot="1" thickTop="1">
      <c r="A97" s="146" t="s">
        <v>138</v>
      </c>
      <c r="B97" s="147"/>
      <c r="C97" s="147"/>
      <c r="D97" s="147"/>
      <c r="E97" s="147"/>
      <c r="F97" s="147"/>
      <c r="G97" s="147"/>
      <c r="H97" s="147"/>
      <c r="I97" s="147"/>
      <c r="J97" s="148"/>
      <c r="K97" s="66"/>
      <c r="L97" s="3"/>
    </row>
    <row r="98" spans="1:10" ht="12.75">
      <c r="A98" s="4">
        <v>1</v>
      </c>
      <c r="B98" s="6" t="s">
        <v>87</v>
      </c>
      <c r="C98" s="14" t="s">
        <v>86</v>
      </c>
      <c r="D98" s="12">
        <v>2</v>
      </c>
      <c r="E98" s="5">
        <v>2</v>
      </c>
      <c r="F98" s="5">
        <v>2</v>
      </c>
      <c r="G98" s="8">
        <v>3</v>
      </c>
      <c r="H98" s="5">
        <v>1</v>
      </c>
      <c r="I98" s="14">
        <v>5</v>
      </c>
      <c r="J98" s="24">
        <v>7</v>
      </c>
    </row>
    <row r="99" spans="1:10" ht="12.75">
      <c r="A99" s="4">
        <v>2</v>
      </c>
      <c r="B99" s="6" t="s">
        <v>150</v>
      </c>
      <c r="C99" s="14" t="s">
        <v>51</v>
      </c>
      <c r="D99" s="12"/>
      <c r="E99" s="5">
        <v>1</v>
      </c>
      <c r="F99" s="5">
        <v>3</v>
      </c>
      <c r="G99" s="8">
        <v>1</v>
      </c>
      <c r="H99" s="5">
        <v>2</v>
      </c>
      <c r="I99" s="14">
        <v>4</v>
      </c>
      <c r="J99" s="24">
        <f>SUM(D99:H99)</f>
        <v>7</v>
      </c>
    </row>
    <row r="100" spans="1:10" ht="12.75">
      <c r="A100" s="4">
        <v>3</v>
      </c>
      <c r="B100" s="6" t="s">
        <v>102</v>
      </c>
      <c r="C100" s="14" t="s">
        <v>99</v>
      </c>
      <c r="D100" s="12">
        <v>5</v>
      </c>
      <c r="E100" s="5">
        <v>4</v>
      </c>
      <c r="F100" s="5">
        <v>6</v>
      </c>
      <c r="G100" s="8">
        <v>5</v>
      </c>
      <c r="H100" s="5">
        <v>5</v>
      </c>
      <c r="I100" s="14">
        <v>5</v>
      </c>
      <c r="J100" s="24">
        <v>19</v>
      </c>
    </row>
    <row r="101" spans="1:10" ht="12.75">
      <c r="A101" s="4">
        <v>4</v>
      </c>
      <c r="B101" s="6" t="s">
        <v>47</v>
      </c>
      <c r="C101" s="14" t="s">
        <v>36</v>
      </c>
      <c r="D101" s="12">
        <v>6</v>
      </c>
      <c r="E101" s="5">
        <v>5</v>
      </c>
      <c r="F101" s="5">
        <v>7</v>
      </c>
      <c r="G101" s="8">
        <v>4</v>
      </c>
      <c r="H101" s="5">
        <v>4</v>
      </c>
      <c r="I101" s="14">
        <v>5</v>
      </c>
      <c r="J101" s="24">
        <v>19</v>
      </c>
    </row>
    <row r="102" spans="1:11" ht="13.5" thickBot="1">
      <c r="A102" s="41">
        <v>5</v>
      </c>
      <c r="B102" s="16" t="s">
        <v>157</v>
      </c>
      <c r="C102" s="31" t="s">
        <v>95</v>
      </c>
      <c r="D102" s="32"/>
      <c r="E102" s="30">
        <v>6</v>
      </c>
      <c r="F102" s="30">
        <v>10</v>
      </c>
      <c r="G102" s="30">
        <v>8</v>
      </c>
      <c r="H102" s="30">
        <v>6</v>
      </c>
      <c r="I102" s="31">
        <v>4</v>
      </c>
      <c r="J102" s="27">
        <f>SUM(D102:H102)</f>
        <v>30</v>
      </c>
      <c r="K102" s="69"/>
    </row>
    <row r="103" spans="1:13" s="65" customFormat="1" ht="14.25" thickBot="1" thickTop="1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75"/>
      <c r="L103" s="3"/>
      <c r="M103" s="61"/>
    </row>
    <row r="104" spans="1:13" s="2" customFormat="1" ht="14.25" thickBot="1" thickTop="1">
      <c r="A104" s="146" t="s">
        <v>137</v>
      </c>
      <c r="B104" s="147"/>
      <c r="C104" s="147"/>
      <c r="D104" s="147"/>
      <c r="E104" s="147"/>
      <c r="F104" s="147"/>
      <c r="G104" s="147"/>
      <c r="H104" s="147"/>
      <c r="I104" s="147"/>
      <c r="J104" s="148"/>
      <c r="K104" s="69"/>
      <c r="L104" s="3"/>
      <c r="M104" s="61"/>
    </row>
    <row r="105" spans="1:13" ht="12.75">
      <c r="A105" s="4">
        <v>1</v>
      </c>
      <c r="B105" s="6" t="s">
        <v>89</v>
      </c>
      <c r="C105" s="14" t="s">
        <v>86</v>
      </c>
      <c r="D105" s="12">
        <v>5</v>
      </c>
      <c r="E105" s="5">
        <v>3</v>
      </c>
      <c r="F105" s="5">
        <v>2</v>
      </c>
      <c r="G105" s="8">
        <f>VLOOKUP($B105,Results!$G$4:$K$158,5,FALSE)</f>
        <v>1</v>
      </c>
      <c r="H105" s="5">
        <v>1</v>
      </c>
      <c r="I105" s="14">
        <v>5</v>
      </c>
      <c r="J105" s="24">
        <v>7</v>
      </c>
      <c r="K105" s="69"/>
      <c r="L105" s="3"/>
      <c r="M105" s="61"/>
    </row>
    <row r="106" spans="1:13" ht="12.75">
      <c r="A106" s="4">
        <v>2</v>
      </c>
      <c r="B106" s="6" t="s">
        <v>101</v>
      </c>
      <c r="C106" s="14" t="s">
        <v>99</v>
      </c>
      <c r="D106" s="12">
        <v>3</v>
      </c>
      <c r="E106" s="5">
        <v>2</v>
      </c>
      <c r="F106" s="5">
        <v>1</v>
      </c>
      <c r="G106" s="8"/>
      <c r="H106" s="5">
        <v>5</v>
      </c>
      <c r="I106" s="14">
        <v>4</v>
      </c>
      <c r="J106" s="24">
        <f>SUM(D106:H106)</f>
        <v>11</v>
      </c>
      <c r="K106" s="69"/>
      <c r="L106" s="3"/>
      <c r="M106" s="61"/>
    </row>
    <row r="107" spans="1:13" ht="12.75">
      <c r="A107" s="4">
        <v>3</v>
      </c>
      <c r="B107" s="6" t="s">
        <v>248</v>
      </c>
      <c r="C107" s="14" t="s">
        <v>51</v>
      </c>
      <c r="D107" s="12">
        <v>7</v>
      </c>
      <c r="E107" s="5">
        <v>6</v>
      </c>
      <c r="F107" s="5"/>
      <c r="G107" s="8">
        <v>2</v>
      </c>
      <c r="H107" s="5">
        <v>4</v>
      </c>
      <c r="I107" s="14">
        <v>4</v>
      </c>
      <c r="J107" s="24">
        <f>SUM(D107:H107)</f>
        <v>19</v>
      </c>
      <c r="K107" s="69"/>
      <c r="L107" s="3"/>
      <c r="M107" s="61"/>
    </row>
    <row r="108" spans="1:13" ht="12.75">
      <c r="A108" s="4">
        <v>4</v>
      </c>
      <c r="B108" s="6" t="s">
        <v>148</v>
      </c>
      <c r="C108" s="14" t="s">
        <v>36</v>
      </c>
      <c r="D108" s="12"/>
      <c r="E108" s="5">
        <v>7</v>
      </c>
      <c r="F108" s="5">
        <v>3</v>
      </c>
      <c r="G108" s="8">
        <v>4</v>
      </c>
      <c r="H108" s="5">
        <v>8</v>
      </c>
      <c r="I108" s="14">
        <v>4</v>
      </c>
      <c r="J108" s="24">
        <f>SUM(D108:H108)</f>
        <v>22</v>
      </c>
      <c r="K108" s="69"/>
      <c r="L108" s="3"/>
      <c r="M108" s="61"/>
    </row>
    <row r="109" spans="1:13" ht="12.75">
      <c r="A109" s="4">
        <v>5</v>
      </c>
      <c r="B109" s="6" t="s">
        <v>98</v>
      </c>
      <c r="C109" s="14" t="s">
        <v>95</v>
      </c>
      <c r="D109" s="12">
        <v>11</v>
      </c>
      <c r="E109" s="5">
        <v>10</v>
      </c>
      <c r="F109" s="5"/>
      <c r="G109" s="8">
        <v>6</v>
      </c>
      <c r="H109" s="5">
        <v>13</v>
      </c>
      <c r="I109" s="14">
        <v>4</v>
      </c>
      <c r="J109" s="24">
        <f>SUM(D109:H109)</f>
        <v>40</v>
      </c>
      <c r="K109" s="69"/>
      <c r="L109" s="3"/>
      <c r="M109" s="61"/>
    </row>
    <row r="110" spans="1:13" ht="13.5" thickBot="1">
      <c r="A110" s="41">
        <v>6</v>
      </c>
      <c r="B110" s="16" t="s">
        <v>73</v>
      </c>
      <c r="C110" s="31" t="s">
        <v>65</v>
      </c>
      <c r="D110" s="32">
        <v>14</v>
      </c>
      <c r="E110" s="30">
        <v>11</v>
      </c>
      <c r="F110" s="30"/>
      <c r="G110" s="30">
        <v>8</v>
      </c>
      <c r="H110" s="30">
        <v>11</v>
      </c>
      <c r="I110" s="31">
        <v>4</v>
      </c>
      <c r="J110" s="27">
        <f>SUM(D110:H110)</f>
        <v>44</v>
      </c>
      <c r="K110" s="69"/>
      <c r="L110" s="3"/>
      <c r="M110" s="61"/>
    </row>
    <row r="111" spans="1:13" s="65" customFormat="1" ht="14.25" thickBot="1" thickTop="1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75"/>
      <c r="L111" s="3"/>
      <c r="M111" s="61"/>
    </row>
    <row r="112" spans="1:13" s="2" customFormat="1" ht="14.25" thickBot="1" thickTop="1">
      <c r="A112" s="146" t="s">
        <v>136</v>
      </c>
      <c r="B112" s="147"/>
      <c r="C112" s="147"/>
      <c r="D112" s="147"/>
      <c r="E112" s="147"/>
      <c r="F112" s="147"/>
      <c r="G112" s="147"/>
      <c r="H112" s="147"/>
      <c r="I112" s="147"/>
      <c r="J112" s="148"/>
      <c r="K112" s="69"/>
      <c r="L112" s="3"/>
      <c r="M112" s="61"/>
    </row>
    <row r="113" spans="1:13" ht="12.75">
      <c r="A113" s="4">
        <v>1</v>
      </c>
      <c r="B113" s="6" t="s">
        <v>112</v>
      </c>
      <c r="C113" s="14" t="s">
        <v>108</v>
      </c>
      <c r="D113" s="12">
        <v>1</v>
      </c>
      <c r="E113" s="5">
        <v>1</v>
      </c>
      <c r="F113" s="5">
        <v>1</v>
      </c>
      <c r="G113" s="8">
        <v>1</v>
      </c>
      <c r="H113" s="5">
        <v>2</v>
      </c>
      <c r="I113" s="14">
        <v>5</v>
      </c>
      <c r="J113" s="24">
        <v>4</v>
      </c>
      <c r="L113" s="3"/>
      <c r="M113" s="61"/>
    </row>
    <row r="114" spans="1:13" ht="12.75">
      <c r="A114" s="4">
        <v>2</v>
      </c>
      <c r="B114" s="6" t="s">
        <v>70</v>
      </c>
      <c r="C114" s="14" t="s">
        <v>65</v>
      </c>
      <c r="D114" s="12">
        <v>2</v>
      </c>
      <c r="E114" s="5">
        <v>3</v>
      </c>
      <c r="F114" s="5">
        <v>3</v>
      </c>
      <c r="G114" s="8">
        <v>3</v>
      </c>
      <c r="H114" s="5">
        <v>4</v>
      </c>
      <c r="I114" s="14">
        <v>5</v>
      </c>
      <c r="J114" s="24">
        <v>11</v>
      </c>
      <c r="L114" s="3"/>
      <c r="M114" s="61"/>
    </row>
    <row r="115" spans="1:13" ht="13.5" thickBot="1">
      <c r="A115" s="41">
        <v>3</v>
      </c>
      <c r="B115" s="16" t="s">
        <v>56</v>
      </c>
      <c r="C115" s="31" t="s">
        <v>51</v>
      </c>
      <c r="D115" s="32">
        <v>5</v>
      </c>
      <c r="E115" s="30"/>
      <c r="F115" s="30">
        <v>10</v>
      </c>
      <c r="G115" s="30">
        <v>8</v>
      </c>
      <c r="H115" s="30">
        <v>7</v>
      </c>
      <c r="I115" s="31">
        <v>4</v>
      </c>
      <c r="J115" s="27">
        <f>SUM(D115:H115)</f>
        <v>30</v>
      </c>
      <c r="L115" s="3"/>
      <c r="M115" s="61"/>
    </row>
    <row r="116" spans="1:13" s="65" customFormat="1" ht="14.25" thickBot="1" thickTop="1">
      <c r="A116" s="123">
        <v>4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68"/>
      <c r="L116" s="3"/>
      <c r="M116" s="61"/>
    </row>
    <row r="117" spans="1:13" s="2" customFormat="1" ht="14.25" thickBot="1" thickTop="1">
      <c r="A117" s="146" t="s">
        <v>135</v>
      </c>
      <c r="B117" s="147"/>
      <c r="C117" s="147"/>
      <c r="D117" s="147"/>
      <c r="E117" s="147"/>
      <c r="F117" s="147"/>
      <c r="G117" s="147"/>
      <c r="H117" s="147"/>
      <c r="I117" s="147"/>
      <c r="J117" s="148"/>
      <c r="K117" s="66"/>
      <c r="L117" s="3"/>
      <c r="M117" s="61"/>
    </row>
    <row r="118" spans="1:13" ht="13.5" thickBot="1">
      <c r="A118" s="81">
        <v>1</v>
      </c>
      <c r="B118" s="88" t="s">
        <v>93</v>
      </c>
      <c r="C118" s="83" t="s">
        <v>86</v>
      </c>
      <c r="D118" s="84">
        <v>2</v>
      </c>
      <c r="E118" s="85">
        <v>1</v>
      </c>
      <c r="F118" s="85">
        <v>1</v>
      </c>
      <c r="G118" s="30">
        <v>1</v>
      </c>
      <c r="H118" s="85"/>
      <c r="I118" s="83">
        <v>4</v>
      </c>
      <c r="J118" s="86">
        <f>SUM(D118:H118)</f>
        <v>5</v>
      </c>
      <c r="L118" s="3"/>
      <c r="M118" s="61"/>
    </row>
    <row r="119" spans="1:13" s="65" customFormat="1" ht="14.25" thickBot="1" thickTop="1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68"/>
      <c r="L119" s="3"/>
      <c r="M119" s="61"/>
    </row>
    <row r="120" spans="1:13" s="2" customFormat="1" ht="14.25" thickBot="1" thickTop="1">
      <c r="A120" s="146" t="s">
        <v>134</v>
      </c>
      <c r="B120" s="147"/>
      <c r="C120" s="147"/>
      <c r="D120" s="147"/>
      <c r="E120" s="147"/>
      <c r="F120" s="147"/>
      <c r="G120" s="147"/>
      <c r="H120" s="147"/>
      <c r="I120" s="147"/>
      <c r="J120" s="148"/>
      <c r="K120" s="66"/>
      <c r="L120" s="3"/>
      <c r="M120" s="61"/>
    </row>
    <row r="121" spans="1:13" ht="13.5" thickBot="1">
      <c r="A121" s="81">
        <v>1</v>
      </c>
      <c r="B121" s="82" t="s">
        <v>92</v>
      </c>
      <c r="C121" s="83" t="s">
        <v>86</v>
      </c>
      <c r="D121" s="84">
        <v>1</v>
      </c>
      <c r="E121" s="85"/>
      <c r="F121" s="85">
        <v>1</v>
      </c>
      <c r="G121" s="30">
        <v>1</v>
      </c>
      <c r="H121" s="85">
        <v>1</v>
      </c>
      <c r="I121" s="83">
        <v>4</v>
      </c>
      <c r="J121" s="86">
        <f>SUM(D121:H121)</f>
        <v>4</v>
      </c>
      <c r="L121" s="3"/>
      <c r="M121" s="61"/>
    </row>
    <row r="122" spans="1:10" s="68" customFormat="1" ht="13.5" thickTop="1">
      <c r="A122" s="75"/>
      <c r="C122" s="75"/>
      <c r="D122" s="75"/>
      <c r="E122" s="75"/>
      <c r="F122" s="75"/>
      <c r="G122" s="75"/>
      <c r="H122" s="75"/>
      <c r="I122" s="75"/>
      <c r="J122" s="75"/>
    </row>
    <row r="123" spans="1:10" ht="12.75">
      <c r="A123" s="87"/>
      <c r="B123" s="122"/>
      <c r="C123" s="122"/>
      <c r="D123" s="122"/>
      <c r="E123" s="122"/>
      <c r="F123" s="122"/>
      <c r="G123" s="122"/>
      <c r="H123" s="122"/>
      <c r="I123" s="122"/>
      <c r="J123" s="122"/>
    </row>
  </sheetData>
  <mergeCells count="35">
    <mergeCell ref="A119:J119"/>
    <mergeCell ref="A103:J103"/>
    <mergeCell ref="A7:J7"/>
    <mergeCell ref="A12:J12"/>
    <mergeCell ref="A16:J16"/>
    <mergeCell ref="A17:J17"/>
    <mergeCell ref="A96:J96"/>
    <mergeCell ref="A43:J43"/>
    <mergeCell ref="A40:J40"/>
    <mergeCell ref="A26:J26"/>
    <mergeCell ref="A50:J50"/>
    <mergeCell ref="A2:J2"/>
    <mergeCell ref="A3:J3"/>
    <mergeCell ref="A8:J8"/>
    <mergeCell ref="A13:J13"/>
    <mergeCell ref="A84:J84"/>
    <mergeCell ref="A27:J27"/>
    <mergeCell ref="A34:J34"/>
    <mergeCell ref="A41:J41"/>
    <mergeCell ref="A44:J44"/>
    <mergeCell ref="A51:J51"/>
    <mergeCell ref="A66:J66"/>
    <mergeCell ref="A65:J65"/>
    <mergeCell ref="A33:J33"/>
    <mergeCell ref="A36:J36"/>
    <mergeCell ref="B123:J123"/>
    <mergeCell ref="A111:J111"/>
    <mergeCell ref="A37:J37"/>
    <mergeCell ref="A83:J83"/>
    <mergeCell ref="A120:J120"/>
    <mergeCell ref="A97:J97"/>
    <mergeCell ref="A104:J104"/>
    <mergeCell ref="A112:J112"/>
    <mergeCell ref="A117:J117"/>
    <mergeCell ref="A116:J116"/>
  </mergeCells>
  <printOptions horizontalCentered="1" verticalCentered="1"/>
  <pageMargins left="0.76" right="0.7480314960629921" top="0.984251968503937" bottom="0.86" header="0.4330708661417323" footer="0.46"/>
  <pageSetup orientation="portrait" paperSize="9" scale="72" r:id="rId1"/>
  <headerFooter alignWithMargins="0">
    <oddHeader>&amp;L&amp;11INDIVIDUAL RESULTS&amp;C&amp;"Arial,Bold"&amp;12SUFFOLK
WINTER LEAGUE&amp;R&amp;11SENIORS 2004/5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2004-12-06T21:59:06Z</cp:lastPrinted>
  <dcterms:created xsi:type="dcterms:W3CDTF">2004-10-09T18:45:14Z</dcterms:created>
  <dcterms:modified xsi:type="dcterms:W3CDTF">2005-02-14T22:03:52Z</dcterms:modified>
  <cp:category/>
  <cp:version/>
  <cp:contentType/>
  <cp:contentStatus/>
</cp:coreProperties>
</file>